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mig\Desktop\ALBU\"/>
    </mc:Choice>
  </mc:AlternateContent>
  <xr:revisionPtr revIDLastSave="0" documentId="13_ncr:1_{3025BB46-614F-4527-BC6C-EB4A5FBEB218}" xr6:coauthVersionLast="47" xr6:coauthVersionMax="47" xr10:uidLastSave="{00000000-0000-0000-0000-000000000000}"/>
  <bookViews>
    <workbookView xWindow="-120" yWindow="-120" windowWidth="19440" windowHeight="10320" firstSheet="2" activeTab="2" xr2:uid="{00000000-000D-0000-FFFF-FFFF00000000}"/>
  </bookViews>
  <sheets>
    <sheet name="datos" sheetId="2" r:id="rId1"/>
    <sheet name="tablas" sheetId="4" r:id="rId2"/>
    <sheet name="formato captura" sheetId="3" r:id="rId3"/>
  </sheets>
  <definedNames>
    <definedName name="_xlnm._FilterDatabase" localSheetId="2" hidden="1">'formato captura'!$A$11:$AA$34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W32" i="3"/>
  <c r="V34" i="3"/>
  <c r="X34" i="3" s="1"/>
  <c r="U34" i="3"/>
  <c r="W34" i="3" s="1"/>
  <c r="V33" i="3"/>
  <c r="X33" i="3" s="1"/>
  <c r="U33" i="3"/>
  <c r="W33" i="3" s="1"/>
  <c r="V32" i="3"/>
  <c r="X32" i="3" s="1"/>
  <c r="U32" i="3"/>
  <c r="X31" i="3"/>
  <c r="W31" i="3"/>
  <c r="V31" i="3"/>
  <c r="U31" i="3"/>
  <c r="V30" i="3"/>
  <c r="X30" i="3" s="1"/>
  <c r="U30" i="3"/>
  <c r="W30" i="3" s="1"/>
  <c r="X29" i="3"/>
  <c r="V29" i="3"/>
  <c r="U29" i="3"/>
  <c r="W29" i="3" s="1"/>
  <c r="X28" i="3"/>
  <c r="W28" i="3"/>
  <c r="V28" i="3"/>
  <c r="U28" i="3"/>
  <c r="V27" i="3"/>
  <c r="X27" i="3" s="1"/>
  <c r="U27" i="3"/>
  <c r="W27" i="3" s="1"/>
  <c r="X26" i="3"/>
  <c r="V26" i="3"/>
  <c r="U26" i="3"/>
  <c r="W26" i="3" s="1"/>
  <c r="X25" i="3"/>
  <c r="W25" i="3"/>
  <c r="V25" i="3"/>
  <c r="U25" i="3"/>
  <c r="V24" i="3"/>
  <c r="X24" i="3" s="1"/>
  <c r="U24" i="3"/>
  <c r="W24" i="3" s="1"/>
  <c r="X23" i="3"/>
  <c r="V23" i="3"/>
  <c r="U23" i="3"/>
  <c r="W23" i="3" s="1"/>
  <c r="X22" i="3"/>
  <c r="W22" i="3"/>
  <c r="V22" i="3"/>
  <c r="U22" i="3"/>
  <c r="V21" i="3"/>
  <c r="X21" i="3" s="1"/>
  <c r="U21" i="3"/>
  <c r="W21" i="3" s="1"/>
  <c r="X20" i="3"/>
  <c r="V20" i="3"/>
  <c r="U20" i="3"/>
  <c r="W20" i="3" s="1"/>
  <c r="X19" i="3"/>
  <c r="W19" i="3"/>
  <c r="V19" i="3"/>
  <c r="U19" i="3"/>
  <c r="V18" i="3"/>
  <c r="X18" i="3" s="1"/>
  <c r="U18" i="3"/>
  <c r="W18" i="3" s="1"/>
  <c r="X17" i="3"/>
  <c r="V17" i="3"/>
  <c r="U17" i="3"/>
  <c r="W17" i="3" s="1"/>
  <c r="W16" i="3"/>
  <c r="V16" i="3"/>
  <c r="X16" i="3" s="1"/>
  <c r="U16" i="3"/>
  <c r="V15" i="3"/>
  <c r="X15" i="3" s="1"/>
  <c r="U15" i="3"/>
  <c r="W15" i="3" s="1"/>
  <c r="X14" i="3"/>
  <c r="V14" i="3"/>
  <c r="U14" i="3"/>
  <c r="W14" i="3" s="1"/>
  <c r="W13" i="3"/>
  <c r="V13" i="3"/>
  <c r="X13" i="3" s="1"/>
  <c r="U13" i="3"/>
  <c r="P24" i="3"/>
  <c r="N36" i="3" l="1"/>
  <c r="N32" i="3" l="1"/>
  <c r="N33" i="3"/>
  <c r="N34" i="3"/>
  <c r="O25" i="3"/>
  <c r="Q25" i="3" s="1"/>
  <c r="N25" i="3"/>
  <c r="P25" i="3" s="1"/>
  <c r="Q24" i="3"/>
  <c r="N24" i="3"/>
  <c r="O19" i="3"/>
  <c r="Q19" i="3" s="1"/>
  <c r="N19" i="3"/>
  <c r="P19" i="3" s="1"/>
  <c r="N30" i="3" l="1"/>
  <c r="P30" i="3" s="1"/>
  <c r="O30" i="3"/>
  <c r="Q30" i="3" s="1"/>
  <c r="O14" i="3" l="1"/>
  <c r="Q14" i="3" s="1"/>
  <c r="N14" i="3"/>
  <c r="P14" i="3" s="1"/>
  <c r="N13" i="3"/>
  <c r="P13" i="3" s="1"/>
  <c r="O13" i="3"/>
  <c r="Q13" i="3" s="1"/>
  <c r="N15" i="3"/>
  <c r="P15" i="3" s="1"/>
  <c r="O15" i="3"/>
  <c r="Q15" i="3" s="1"/>
  <c r="N16" i="3"/>
  <c r="P16" i="3" s="1"/>
  <c r="O16" i="3"/>
  <c r="Q16" i="3" s="1"/>
  <c r="N17" i="3"/>
  <c r="P17" i="3" s="1"/>
  <c r="O17" i="3"/>
  <c r="Q17" i="3" s="1"/>
  <c r="N18" i="3"/>
  <c r="P18" i="3" s="1"/>
  <c r="O18" i="3"/>
  <c r="Q18" i="3" s="1"/>
  <c r="N20" i="3"/>
  <c r="P20" i="3" s="1"/>
  <c r="O20" i="3"/>
  <c r="Q20" i="3" s="1"/>
  <c r="N21" i="3"/>
  <c r="P21" i="3" s="1"/>
  <c r="O21" i="3"/>
  <c r="Q21" i="3" s="1"/>
  <c r="N22" i="3"/>
  <c r="P22" i="3" s="1"/>
  <c r="O22" i="3"/>
  <c r="Q22" i="3" s="1"/>
  <c r="N23" i="3"/>
  <c r="P23" i="3" s="1"/>
  <c r="O23" i="3"/>
  <c r="Q23" i="3" s="1"/>
  <c r="N26" i="3"/>
  <c r="P26" i="3" s="1"/>
  <c r="O26" i="3"/>
  <c r="Q26" i="3" s="1"/>
  <c r="N27" i="3"/>
  <c r="P27" i="3" s="1"/>
  <c r="O27" i="3"/>
  <c r="Q27" i="3" s="1"/>
  <c r="N28" i="3"/>
  <c r="P28" i="3" s="1"/>
  <c r="O28" i="3"/>
  <c r="Q28" i="3" s="1"/>
  <c r="N29" i="3"/>
  <c r="P29" i="3" s="1"/>
  <c r="O29" i="3"/>
  <c r="Q29" i="3" s="1"/>
  <c r="N31" i="3"/>
  <c r="P31" i="3" s="1"/>
  <c r="O31" i="3"/>
  <c r="Q31" i="3" s="1"/>
  <c r="P32" i="3"/>
  <c r="O32" i="3"/>
  <c r="Q32" i="3" s="1"/>
  <c r="P33" i="3"/>
  <c r="O33" i="3"/>
  <c r="Q33" i="3" s="1"/>
  <c r="P34" i="3"/>
  <c r="O34" i="3"/>
  <c r="Q34"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Gallego Rodríguez</author>
  </authors>
  <commentList>
    <comment ref="R19" authorId="0" shapeId="0" xr:uid="{674D60D8-A676-4AB0-8B6D-C13C382BE005}">
      <text>
        <r>
          <rPr>
            <b/>
            <sz val="9"/>
            <color indexed="81"/>
            <rFont val="Tahoma"/>
            <charset val="1"/>
          </rPr>
          <t>Maria Camila Gallego Rodríguez:</t>
        </r>
        <r>
          <rPr>
            <sz val="9"/>
            <color indexed="81"/>
            <rFont val="Tahoma"/>
            <charset val="1"/>
          </rPr>
          <t xml:space="preserve">
Consultar con Danny</t>
        </r>
      </text>
    </comment>
  </commentList>
</comments>
</file>

<file path=xl/sharedStrings.xml><?xml version="1.0" encoding="utf-8"?>
<sst xmlns="http://schemas.openxmlformats.org/spreadsheetml/2006/main" count="283" uniqueCount="195">
  <si>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</si>
  <si>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</si>
  <si>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</si>
  <si>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</si>
  <si>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</si>
  <si>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</si>
  <si>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</si>
  <si>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</si>
  <si>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</si>
  <si>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</si>
  <si>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</si>
  <si>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</si>
  <si>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</si>
  <si>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</si>
  <si>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</si>
  <si>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</si>
  <si>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</si>
  <si>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</si>
  <si>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</si>
  <si>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</si>
  <si>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</si>
  <si>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</si>
  <si>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</si>
  <si>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</si>
  <si>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</si>
  <si>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</si>
  <si>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</si>
  <si>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</si>
  <si>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</si>
  <si>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</si>
  <si>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</si>
  <si>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</si>
  <si>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</si>
  <si>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</si>
  <si>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</si>
  <si>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</si>
  <si>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</si>
  <si>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</si>
  <si>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</si>
  <si>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</si>
  <si>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</si>
  <si>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</si>
  <si>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</si>
  <si>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</si>
  <si>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</si>
  <si>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</si>
  <si>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</si>
  <si>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</si>
  <si>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</si>
  <si>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</si>
  <si>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</si>
  <si>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</si>
  <si>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</si>
  <si>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</si>
  <si>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</si>
  <si>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</si>
  <si>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</si>
  <si>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</si>
  <si>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</si>
  <si>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</si>
  <si>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</si>
  <si>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</si>
  <si>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</si>
  <si>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</si>
  <si>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</si>
  <si>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</si>
  <si>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</si>
  <si>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</si>
  <si>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</si>
  <si>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</si>
  <si>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</si>
  <si>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</si>
  <si>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</si>
  <si>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</si>
  <si>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</si>
  <si>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</si>
  <si>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</si>
  <si>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</si>
  <si>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</si>
  <si>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</si>
  <si>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</si>
  <si>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</si>
  <si>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</si>
  <si>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</si>
  <si>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</si>
  <si>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</si>
  <si>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</si>
  <si>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</si>
  <si>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</si>
  <si>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</si>
  <si>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</si>
  <si>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</si>
  <si>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</si>
  <si>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</si>
  <si>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</si>
  <si>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</si>
  <si>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</si>
  <si>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</si>
  <si>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</si>
  <si>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</si>
  <si>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</si>
  <si>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</si>
  <si>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</si>
  <si>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</si>
  <si>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</si>
  <si>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</si>
  <si>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</si>
  <si>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</si>
  <si>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Alcaldía de Barrios Unidos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</si>
  <si>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</si>
  <si>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</si>
  <si>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</si>
  <si>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</si>
  <si>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</si>
  <si>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</si>
  <si>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</si>
  <si>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</si>
  <si>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</si>
  <si>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</si>
  <si>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</si>
  <si>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</si>
  <si>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</si>
  <si>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</si>
  <si>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</si>
  <si>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</si>
  <si>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</si>
  <si>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</si>
  <si>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</si>
  <si>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</si>
  <si>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</si>
  <si>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</si>
  <si>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</si>
  <si>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</si>
  <si>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 xml:space="preserve">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 </t>
  </si>
  <si>
    <t>Horas extras, dominicales y festivos</t>
  </si>
  <si>
    <t>Horas extras diurnas, nocturnas, dominicales y festivas</t>
  </si>
  <si>
    <t>Número de horas liquidadas y pagadas.</t>
  </si>
  <si>
    <t>No aplica para el FDLBU</t>
  </si>
  <si>
    <t>Contratos de prestación de servicios y administración de personal INVERSIÓN*</t>
  </si>
  <si>
    <t>Cantidad de Tiquetes expedidos y utilizados.</t>
  </si>
  <si>
    <t>El valor de los giros incluye contratos de vigencias anteriores y que hayan pasado con saldo para giro en los periodos reportados y/o que hayan sido adicionados.</t>
  </si>
  <si>
    <t>Viáticos y Gastos de Viaje</t>
  </si>
  <si>
    <t>Viáticos y gastos de viaje</t>
  </si>
  <si>
    <t>Tiquetes</t>
  </si>
  <si>
    <t>No Aplica</t>
  </si>
  <si>
    <t>Gastos de viajes y viáticos</t>
  </si>
  <si>
    <t>Administración de Servicios</t>
  </si>
  <si>
    <t>Telefonía celular</t>
  </si>
  <si>
    <t xml:space="preserve">Planes de telefonía móvil </t>
  </si>
  <si>
    <t>Equipos Celular</t>
  </si>
  <si>
    <t>Telefonía fija</t>
  </si>
  <si>
    <t>Líneas de telefonía fija</t>
  </si>
  <si>
    <t>Número de líneas activas.</t>
  </si>
  <si>
    <t>Vehículos oficiales</t>
  </si>
  <si>
    <t>Servicio contratado de alquiler de vehículos</t>
  </si>
  <si>
    <t>Parque automotor</t>
  </si>
  <si>
    <t>Mantenimiento preventivo de vehículos</t>
  </si>
  <si>
    <t>Combustible</t>
  </si>
  <si>
    <t>Galones</t>
  </si>
  <si>
    <t>Fotocopiado, multicopiado e impresión</t>
  </si>
  <si>
    <t xml:space="preserve">Impresión </t>
  </si>
  <si>
    <t>Número de folios impresos.</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</si>
  <si>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</si>
  <si>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</si>
  <si>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</si>
  <si>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</si>
  <si>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</si>
  <si>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</si>
  <si>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</si>
  <si>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Suscripción electrónica</t>
  </si>
  <si>
    <t>Elementos de consumo (papelería, elementos de oficina y almacenamiento)</t>
  </si>
  <si>
    <t>Elementos de consumo de oficina y de almacén</t>
  </si>
  <si>
    <t>Eventos y conmemoraciones</t>
  </si>
  <si>
    <t xml:space="preserve">Actividades definidas en los planes y programas de bienestar e incentivos para servidores públicos o actos protocolarios que deben atenderse misionalmente. </t>
  </si>
  <si>
    <t>Control del Consumo de los Recursos Naturales y Sostenibilidad Ambiental</t>
  </si>
  <si>
    <t>Servicios públicos</t>
  </si>
  <si>
    <t>Agua</t>
  </si>
  <si>
    <t>Metros Cúbicos facturados en el periodo</t>
  </si>
  <si>
    <t xml:space="preserve">Gas </t>
  </si>
  <si>
    <t>Energía</t>
  </si>
  <si>
    <t xml:space="preserve">Kilovatios por hora facturados en el periodo. </t>
  </si>
  <si>
    <t xml:space="preserve">* Nota: Esta información de Inversión solo será remitida a la Secretaria Distrital de Hacienda, para análisis interno de la DDP y, conforme a la Circular, no hace parte integral del informe de austeridad. </t>
  </si>
  <si>
    <t>LINEA BASE DEL 1 DE ENERO AL 30 DE JUNIO 2023</t>
  </si>
  <si>
    <t>LINEA BASE DEL 1 DE ENERO AL 31 DE DICIEMBRE 2023</t>
  </si>
  <si>
    <t>SEGUIMIENTO DEL 1 DE ENERO AL 30 DE JUNIO 2024</t>
  </si>
  <si>
    <t xml:space="preserve">SEGUIMIENTO DEL 1 DE ENERO AL 31 DE DICIEMBRE 2024 </t>
  </si>
  <si>
    <t>No se han adquirido vehículos durante la vigencia 2024</t>
  </si>
  <si>
    <t xml:space="preserve">La reducción en la unidad de medida de 6 a 2 refleja una disminución en la frecuencia de pedidos al proveedor de papelería durante el primer semestre del año. Este ajuste responde a un cambio en la metodología de abastecimiento del almacén, que pasó de un esquema mensual a uno trimestral para el suministro del stock de las oficinas del FDLBU. El objetivo fue reducir las transacciones con el proveedor, permitiendo una mejor planificación de las compras y una mayor eficiencia en el uso de los recursos. Además, esta modificación buscó alinear la demanda con el consumo real de las oficinas, evitando la acumulación innecesaria de inventario. En el último pedido trimestral, se incluyó también una solicitud específica del área de gestión documental, que requería cajas y carpetas por un valor de $7.879.963, entregadas en abril
</t>
  </si>
  <si>
    <t>El análisis del informe de austeridad del primer semestre de 2024, en comparación con el mismo periodo de 2023, revela un enfoque en la reducción del consumo de agua en las tres sedes de la Alcaldía Local de Barrios Unidos. Para el 2024, el consumo disminuyó significativamente, pasando de 453 m³ en 2023 a 373 m³. Esta reducción de 80 m³ refleja un claro impacto positivo de las medidas implementadas en el marco del Plan de Acción PIGA, específicamente en el programa de Uso Eficiente de Agua.
A pesar de esta disminución en el consumo de agua, el valor total de los giros aumentó, lo que parece contradictorio a primera vista. Este incremento en los costos se debe al ajuste en el precio del metro cúbico de agua para el año 2024, que subió de 7.926,02 COP en 2023 a 8.470,84 COP en 2024. Como resultado, aunque el consumo en metros cúbicos fue menor en 2024, el costo total pagado fue superior, alcanzando los 3.386.395 COP, frente a los 3.144.467 COP del primer semestre de 2023.</t>
  </si>
  <si>
    <t xml:space="preserve">
El análisis de los ahorros generados en el primer semestre de 2024 en el consumo de energía eléctrica, comparado con el mismo periodo de 2023, revela un resultado positivo en términos de eficiencia energética, a pesar de un aumento en los costos. En términos de consumo, se observó una leve disminución, pasando de 32.340 kWh en 2023 a 32.159 kWh en 2024. Esta reducción de 181 kWh, aunque pequeña, es significativa considerando el aumento de funcionarios trabajando presencialmente en 2024, lo que naturalmente habría incrementado la demanda de energía.</t>
  </si>
  <si>
    <t>Durante los primeros meses del año 2024, se presento una reducción en el número de operativos, lo cual generar un menor consumo de combustible por parte de los vehículos que son de propiedad del FDLBU</t>
  </si>
  <si>
    <t>Se contrato a monto agotable el servicio de material litográfico y elementos de publicidad, incluidos impresos, artículos promocionales, publicaciones y señalización institucional, durante el primer semestre del año 2024 no se efectuó uso de este contrato por ausencia de necesidad por parte de la administración local saliente.</t>
  </si>
  <si>
    <t>Se cuenta con un plan de telefonía fija, razón por la cual  no se presenta variación en el consumo y costo del servicio facturado por la Empresa de Teléfonos de Bogotá</t>
  </si>
  <si>
    <t>Durante los dos años se efectuaron los mantenimientos preventivos, la variación se presenta porque durante el primer semestre del año 2023 se efectuó el pago por el cambio de las llantas de dos vehículos que son propiedad del FDLBU</t>
  </si>
  <si>
    <t xml:space="preserve">Se presenta una disminución significativa de impresiones y copias al comparar el  año 2024 frente al año 2023, esta disminución esta asociada  a las campañas de ahorro de papel que se efectuaron durante el  primer semestre del año 2024, el nuevo contrato suscrito en el año 2024 el cual  permite que las impresoras  realicen  un calculo individual de consumo de impresiones,  que genero en los funcionario y contratista una conciencia de ahorro para imprimir lo esencialmente necesario,  la  contratación en el año 2024 se está efectuando 100% digital,  disminución de personal contratado durante el primer semestre del año 2024,  es importante también mencionar que durante el  primer semestre del año 2023 se efectuó la impresión de los folletos para la selección de los proyectos de procesos participativos, al igual que los votos.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</si>
</sst>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3" formatCode="_-* #,##0.00_-;\-* #,##0.00_-;_-* &quot;-&quot;??_-;_-@_-"/>
    <numFmt numFmtId="164" formatCode="&quot;$&quot;#,##0;[Red]\-&quot;$&quot;#,##0"/>
    <numFmt numFmtId="165" formatCode="_-&quot;$&quot;* #,##0.00_-;\-&quot;$&quot;* #,##0.00_-;_-&quot;$&quot;* &quot;-&quot;??_-;_-@_-"/>
    <numFmt numFmtId="166" formatCode="_-* #,##0_-;\-* #,##0_-;_-* &quot;-&quot;??_-;_-@_-"/>
    <numFmt numFmtId="167" formatCode="_-&quot;$&quot;* #,##0_-;\-&quot;$&quot;* #,##0_-;_-&quot;$&quot;* &quot;-&quot;??_-;_-@_-"/>
    <numFmt numFmtId="168" formatCode="0.0"/>
  </numFmts>
  <fonts count="15"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0"/>
      <color theme="1"/>
      <name val="Calibri Light"/>
      <family val="2"/>
    </font>
    <font>
      <sz val="11"/>
      <color rgb="FF000000"/>
      <name val="Calibri"/>
      <family val="2"/>
      <scheme val="minor"/>
    </font>
    <font>
      <sz val="9"/>
      <color indexed="81"/>
      <name val="Tahoma"/>
      <charset val="1"/>
    </font>
    <font>
      <b/>
      <sz val="9"/>
      <color indexed="81"/>
      <name val="Tahoma"/>
      <charset val="1"/>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5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top style="medium">
        <color theme="4" tint="0.39988402966399123"/>
      </top>
      <bottom/>
      <diagonal/>
    </border>
    <border>
      <left/>
      <right style="thin">
        <color theme="4" tint="0.39994506668294322"/>
      </right>
      <top style="medium">
        <color theme="4" tint="0.39988402966399123"/>
      </top>
      <bottom/>
      <diagonal/>
    </border>
    <border>
      <left style="medium">
        <color theme="4" tint="0.39991454817346722"/>
      </left>
      <right/>
      <top/>
      <bottom/>
      <diagonal/>
    </border>
    <border>
      <left/>
      <right style="thin">
        <color theme="4" tint="0.39994506668294322"/>
      </right>
      <top/>
      <bottom/>
      <diagonal/>
    </border>
    <border>
      <left style="medium">
        <color theme="4" tint="0.39991454817346722"/>
      </left>
      <right/>
      <top/>
      <bottom style="medium">
        <color theme="4" tint="0.39988402966399123"/>
      </bottom>
      <diagonal/>
    </border>
    <border>
      <left/>
      <right style="thin">
        <color theme="4" tint="0.39994506668294322"/>
      </right>
      <top/>
      <bottom style="medium">
        <color theme="4" tint="0.39988402966399123"/>
      </bottom>
      <diagonal/>
    </border>
    <border>
      <left style="thin">
        <color theme="4" tint="0.39994506668294322"/>
      </left>
      <right style="thin">
        <color theme="4" tint="0.39997558519241921"/>
      </right>
      <top style="thin">
        <color theme="4" tint="0.39997558519241921"/>
      </top>
      <bottom/>
      <diagonal/>
    </border>
    <border>
      <left style="thin">
        <color theme="4" tint="0.39994506668294322"/>
      </left>
      <right style="thin">
        <color theme="4" tint="0.39997558519241921"/>
      </right>
      <top/>
      <bottom style="thin">
        <color theme="4" tint="0.39994506668294322"/>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4506668294322"/>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4506668294322"/>
      </bottom>
      <diagonal/>
    </border>
    <border>
      <left style="thin">
        <color theme="4" tint="0.39997558519241921"/>
      </left>
      <right style="thin">
        <color theme="4" tint="0.39997558519241921"/>
      </right>
      <top/>
      <bottom style="thin">
        <color theme="4" tint="0.39997558519241921"/>
      </bottom>
      <diagonal/>
    </border>
    <border>
      <left style="medium">
        <color rgb="FF9BC2E6"/>
      </left>
      <right style="medium">
        <color rgb="FF9BC2E6"/>
      </right>
      <top/>
      <bottom style="thin">
        <color rgb="FF9BC2E6"/>
      </bottom>
      <diagonal/>
    </border>
    <border>
      <left style="medium">
        <color rgb="FF9BC2E6"/>
      </left>
      <right style="medium">
        <color rgb="FF9BC2E6"/>
      </right>
      <top style="thin">
        <color rgb="FF9BC2E6"/>
      </top>
      <bottom style="thin">
        <color rgb="FF9BC2E6"/>
      </bottom>
      <diagonal/>
    </border>
    <border>
      <left style="thin">
        <color rgb="FF9BC2E6"/>
      </left>
      <right style="thin">
        <color rgb="FF9BC2E6"/>
      </right>
      <top style="thin">
        <color rgb="FF9BC2E6"/>
      </top>
      <bottom style="thin">
        <color rgb="FF9BC2E6"/>
      </bottom>
      <diagonal/>
    </border>
    <border>
      <left style="medium">
        <color theme="4" tint="0.39991454817346722"/>
      </left>
      <right style="medium">
        <color theme="4" tint="0.39991454817346722"/>
      </right>
      <top style="thin">
        <color theme="4" tint="0.39994506668294322"/>
      </top>
      <bottom/>
      <diagonal/>
    </border>
  </borders>
  <cellStyleXfs count="8">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145">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2" xfId="0" applyFill="1" applyBorder="1" applyAlignment="1">
      <alignment vertical="center"/>
    </xf>
    <xf numFmtId="0" fontId="0" fillId="2" borderId="22" xfId="0" applyFill="1" applyBorder="1" applyAlignment="1">
      <alignment vertical="center" wrapText="1"/>
    </xf>
    <xf numFmtId="9" fontId="0" fillId="2" borderId="13" xfId="2" applyFont="1" applyFill="1" applyBorder="1" applyAlignment="1" applyProtection="1">
      <alignment horizontal="center" vertical="center"/>
      <protection locked="0"/>
    </xf>
    <xf numFmtId="9" fontId="0" fillId="2" borderId="12" xfId="0" applyNumberForma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2"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10" borderId="25"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9" borderId="23" xfId="0" applyFont="1" applyFill="1" applyBorder="1" applyAlignment="1" applyProtection="1">
      <alignment horizontal="center" vertical="center" wrapText="1"/>
      <protection locked="0"/>
    </xf>
    <xf numFmtId="0" fontId="1" fillId="11" borderId="23"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right" vertical="center" wrapText="1"/>
      <protection locked="0"/>
    </xf>
    <xf numFmtId="166" fontId="1" fillId="8" borderId="23" xfId="4" applyNumberFormat="1" applyFont="1" applyFill="1" applyBorder="1" applyAlignment="1" applyProtection="1">
      <alignment horizontal="center" vertical="center" wrapText="1"/>
      <protection locked="0"/>
    </xf>
    <xf numFmtId="166" fontId="0" fillId="0" borderId="0" xfId="4" applyNumberFormat="1" applyFont="1" applyProtection="1">
      <protection locked="0"/>
    </xf>
    <xf numFmtId="0" fontId="5" fillId="0" borderId="7" xfId="0" applyFont="1" applyBorder="1" applyAlignment="1" applyProtection="1">
      <alignment horizontal="center" vertical="center" wrapText="1"/>
      <protection locked="0"/>
    </xf>
    <xf numFmtId="167" fontId="0" fillId="0" borderId="0" xfId="5" applyNumberFormat="1" applyFont="1"/>
    <xf numFmtId="168" fontId="0" fillId="0" borderId="0" xfId="0" applyNumberFormat="1"/>
    <xf numFmtId="3" fontId="0" fillId="0" borderId="0" xfId="0" applyNumberFormat="1"/>
    <xf numFmtId="3" fontId="11" fillId="0" borderId="0" xfId="0" applyNumberFormat="1" applyFont="1"/>
    <xf numFmtId="164" fontId="11" fillId="0" borderId="0" xfId="0" applyNumberFormat="1" applyFont="1"/>
    <xf numFmtId="9" fontId="4" fillId="0" borderId="13" xfId="2"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66" fontId="1" fillId="12" borderId="35" xfId="4" applyNumberFormat="1" applyFont="1" applyFill="1" applyBorder="1" applyAlignment="1" applyProtection="1">
      <alignment horizontal="right" vertical="center" wrapText="1"/>
      <protection locked="0"/>
    </xf>
    <xf numFmtId="166" fontId="1" fillId="12" borderId="36" xfId="4" applyNumberFormat="1" applyFont="1" applyFill="1" applyBorder="1" applyAlignment="1" applyProtection="1">
      <alignment horizontal="right" vertical="center" wrapText="1"/>
      <protection locked="0"/>
    </xf>
    <xf numFmtId="166" fontId="1" fillId="12" borderId="0" xfId="4" applyNumberFormat="1" applyFont="1" applyFill="1" applyBorder="1" applyAlignment="1" applyProtection="1">
      <alignment horizontal="center" wrapText="1"/>
      <protection locked="0"/>
    </xf>
    <xf numFmtId="0" fontId="9" fillId="2" borderId="37" xfId="0" applyFont="1" applyFill="1" applyBorder="1" applyAlignment="1" applyProtection="1">
      <alignment horizontal="center"/>
      <protection locked="0"/>
    </xf>
    <xf numFmtId="166" fontId="4" fillId="0" borderId="21" xfId="4" applyNumberFormat="1" applyFont="1" applyFill="1" applyBorder="1" applyAlignment="1" applyProtection="1">
      <alignment horizontal="center" vertical="center" wrapText="1"/>
      <protection locked="0"/>
    </xf>
    <xf numFmtId="0" fontId="0" fillId="0" borderId="14" xfId="0" applyBorder="1" applyAlignment="1" applyProtection="1">
      <alignment horizontal="right" vertical="center"/>
      <protection locked="0"/>
    </xf>
    <xf numFmtId="42" fontId="0" fillId="0" borderId="1" xfId="1" applyFont="1" applyFill="1" applyBorder="1" applyAlignment="1" applyProtection="1">
      <alignment horizontal="right" vertical="center"/>
      <protection locked="0"/>
    </xf>
    <xf numFmtId="42" fontId="0" fillId="0" borderId="10" xfId="1" applyFont="1" applyFill="1" applyBorder="1" applyAlignment="1" applyProtection="1">
      <alignment vertical="center"/>
      <protection locked="0"/>
    </xf>
    <xf numFmtId="166" fontId="0" fillId="0" borderId="0" xfId="4" applyNumberFormat="1" applyFont="1" applyFill="1" applyAlignment="1" applyProtection="1">
      <alignment horizontal="center"/>
      <protection locked="0"/>
    </xf>
    <xf numFmtId="0" fontId="0" fillId="0" borderId="0" xfId="0" applyAlignment="1" applyProtection="1">
      <alignment wrapText="1"/>
      <protection locked="0"/>
    </xf>
    <xf numFmtId="9" fontId="0" fillId="0" borderId="0" xfId="2" applyFont="1" applyFill="1" applyProtection="1">
      <protection locked="0"/>
    </xf>
    <xf numFmtId="9" fontId="4" fillId="0" borderId="1" xfId="2"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protection locked="0"/>
    </xf>
    <xf numFmtId="166" fontId="9" fillId="2" borderId="37" xfId="4" applyNumberFormat="1" applyFont="1" applyFill="1" applyBorder="1" applyAlignment="1" applyProtection="1">
      <alignment horizontal="center"/>
      <protection locked="0"/>
    </xf>
    <xf numFmtId="166" fontId="0" fillId="0" borderId="14" xfId="4" applyNumberFormat="1" applyFont="1" applyFill="1" applyBorder="1" applyAlignment="1" applyProtection="1">
      <alignment horizontal="right" vertical="center"/>
      <protection locked="0"/>
    </xf>
    <xf numFmtId="166" fontId="0" fillId="0" borderId="14" xfId="4" applyNumberFormat="1" applyFont="1" applyBorder="1" applyAlignment="1" applyProtection="1">
      <alignment horizontal="right" vertical="center"/>
      <protection locked="0"/>
    </xf>
    <xf numFmtId="166" fontId="0" fillId="0" borderId="15" xfId="4" applyNumberFormat="1" applyFont="1" applyFill="1" applyBorder="1" applyAlignment="1" applyProtection="1">
      <alignment horizontal="right" vertical="center"/>
      <protection locked="0"/>
    </xf>
    <xf numFmtId="166" fontId="12" fillId="0" borderId="53" xfId="4" applyNumberFormat="1" applyFont="1" applyFill="1" applyBorder="1" applyAlignment="1">
      <alignment horizontal="right" vertical="center"/>
    </xf>
    <xf numFmtId="166" fontId="0" fillId="0" borderId="1" xfId="4" applyNumberFormat="1" applyFont="1" applyFill="1" applyBorder="1" applyAlignment="1" applyProtection="1">
      <alignment horizontal="right" vertical="center"/>
      <protection locked="0"/>
    </xf>
    <xf numFmtId="166" fontId="0" fillId="0" borderId="8" xfId="4" applyNumberFormat="1" applyFont="1" applyFill="1" applyBorder="1" applyAlignment="1" applyProtection="1">
      <alignment vertical="center"/>
      <protection locked="0"/>
    </xf>
    <xf numFmtId="166" fontId="0" fillId="0" borderId="11" xfId="4" applyNumberFormat="1" applyFont="1" applyFill="1" applyBorder="1" applyAlignment="1" applyProtection="1">
      <alignment vertical="center"/>
      <protection locked="0"/>
    </xf>
    <xf numFmtId="0" fontId="9" fillId="2" borderId="37" xfId="0" applyFont="1" applyFill="1" applyBorder="1" applyAlignment="1" applyProtection="1">
      <alignment horizontal="left"/>
      <protection locked="0"/>
    </xf>
    <xf numFmtId="166" fontId="0" fillId="0" borderId="0" xfId="0" applyNumberFormat="1" applyProtection="1">
      <protection locked="0"/>
    </xf>
    <xf numFmtId="42" fontId="0" fillId="0" borderId="1" xfId="6" applyFont="1" applyFill="1" applyBorder="1" applyAlignment="1" applyProtection="1">
      <alignment horizontal="right" vertical="center"/>
      <protection locked="0"/>
    </xf>
    <xf numFmtId="0" fontId="1" fillId="8" borderId="23" xfId="0" applyFont="1" applyFill="1" applyBorder="1" applyAlignment="1" applyProtection="1">
      <alignment horizontal="left" vertical="center" wrapText="1"/>
      <protection locked="0"/>
    </xf>
    <xf numFmtId="0" fontId="12" fillId="0" borderId="52" xfId="0" applyFont="1" applyBorder="1" applyAlignment="1">
      <alignment horizontal="left" vertical="center" wrapText="1"/>
    </xf>
    <xf numFmtId="166" fontId="0" fillId="0" borderId="12" xfId="4" applyNumberFormat="1" applyFont="1" applyBorder="1" applyAlignment="1" applyProtection="1">
      <alignment horizontal="right" vertical="center"/>
      <protection locked="0"/>
    </xf>
    <xf numFmtId="166" fontId="0" fillId="0" borderId="4" xfId="4" applyNumberFormat="1" applyFont="1" applyFill="1" applyBorder="1" applyAlignment="1" applyProtection="1">
      <alignment horizontal="right" vertical="center"/>
      <protection locked="0"/>
    </xf>
    <xf numFmtId="166" fontId="0" fillId="0" borderId="15" xfId="4" applyNumberFormat="1" applyFont="1" applyBorder="1" applyAlignment="1" applyProtection="1">
      <alignment horizontal="right" vertical="center"/>
      <protection locked="0"/>
    </xf>
    <xf numFmtId="6" fontId="12" fillId="0" borderId="54" xfId="0" applyNumberFormat="1" applyFont="1" applyBorder="1" applyAlignment="1">
      <alignment horizontal="right" vertical="center"/>
    </xf>
    <xf numFmtId="3" fontId="4" fillId="0" borderId="53" xfId="0" applyNumberFormat="1" applyFont="1" applyBorder="1" applyAlignment="1">
      <alignment horizontal="right" vertical="center" wrapText="1"/>
    </xf>
    <xf numFmtId="166" fontId="4" fillId="0" borderId="21" xfId="4" applyNumberFormat="1" applyFont="1" applyFill="1" applyBorder="1" applyAlignment="1" applyProtection="1">
      <alignment horizontal="right" vertical="center" wrapText="1"/>
      <protection locked="0"/>
    </xf>
    <xf numFmtId="0" fontId="9" fillId="2" borderId="35" xfId="0" applyFont="1" applyFill="1" applyBorder="1" applyAlignment="1" applyProtection="1">
      <alignment horizontal="left"/>
      <protection locked="0"/>
    </xf>
    <xf numFmtId="0" fontId="9" fillId="2" borderId="37" xfId="0" applyFont="1" applyFill="1" applyBorder="1" applyAlignment="1" applyProtection="1">
      <alignment horizontal="left"/>
      <protection locked="0"/>
    </xf>
    <xf numFmtId="42" fontId="0" fillId="0" borderId="8" xfId="1" applyFont="1" applyFill="1" applyBorder="1" applyAlignment="1" applyProtection="1">
      <alignment horizontal="center" vertical="center"/>
      <protection locked="0"/>
    </xf>
    <xf numFmtId="42" fontId="0" fillId="0" borderId="7" xfId="1" applyFont="1" applyFill="1" applyBorder="1" applyAlignment="1" applyProtection="1">
      <alignment horizontal="center" vertical="center"/>
      <protection locked="0"/>
    </xf>
    <xf numFmtId="166" fontId="1" fillId="12" borderId="49" xfId="4" applyNumberFormat="1" applyFont="1" applyFill="1" applyBorder="1" applyAlignment="1" applyProtection="1">
      <alignment horizontal="center" vertical="center" wrapText="1"/>
      <protection locked="0"/>
    </xf>
    <xf numFmtId="166" fontId="1" fillId="12" borderId="51" xfId="4" applyNumberFormat="1" applyFont="1" applyFill="1" applyBorder="1" applyAlignment="1" applyProtection="1">
      <alignment horizontal="center" vertical="center" wrapText="1"/>
      <protection locked="0"/>
    </xf>
    <xf numFmtId="9" fontId="1" fillId="12" borderId="28" xfId="2" applyFont="1" applyFill="1" applyBorder="1" applyAlignment="1" applyProtection="1">
      <alignment horizontal="center" vertical="center" wrapText="1"/>
      <protection locked="0"/>
    </xf>
    <xf numFmtId="9" fontId="1" fillId="12" borderId="29" xfId="2" applyFont="1" applyFill="1" applyBorder="1" applyAlignment="1" applyProtection="1">
      <alignment horizontal="center" vertical="center" wrapText="1"/>
      <protection locked="0"/>
    </xf>
    <xf numFmtId="9" fontId="1" fillId="12" borderId="30" xfId="2" applyFont="1" applyFill="1" applyBorder="1" applyAlignment="1" applyProtection="1">
      <alignment horizontal="center" vertical="center" wrapText="1"/>
      <protection locked="0"/>
    </xf>
    <xf numFmtId="9" fontId="1" fillId="12" borderId="31" xfId="2"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0" fillId="0" borderId="55" xfId="0" applyBorder="1" applyAlignment="1" applyProtection="1">
      <alignment horizontal="left" vertical="center" wrapText="1"/>
      <protection locked="0"/>
    </xf>
    <xf numFmtId="0" fontId="0" fillId="0" borderId="12" xfId="0" applyBorder="1" applyAlignment="1">
      <alignment horizontal="left" vertical="center"/>
    </xf>
    <xf numFmtId="9" fontId="8" fillId="3" borderId="26" xfId="2" applyFont="1" applyFill="1" applyBorder="1" applyAlignment="1" applyProtection="1">
      <alignment horizontal="center" vertical="center" wrapText="1"/>
      <protection locked="0"/>
    </xf>
    <xf numFmtId="9" fontId="8" fillId="3" borderId="3" xfId="2" applyFont="1" applyFill="1" applyBorder="1" applyAlignment="1" applyProtection="1">
      <alignment horizontal="center" vertical="center" wrapText="1"/>
      <protection locked="0"/>
    </xf>
    <xf numFmtId="9" fontId="8" fillId="3" borderId="27" xfId="2"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1" fillId="12" borderId="35" xfId="0" applyFont="1" applyFill="1" applyBorder="1" applyAlignment="1" applyProtection="1">
      <alignment horizontal="right" vertical="center" wrapText="1"/>
      <protection locked="0"/>
    </xf>
    <xf numFmtId="0" fontId="1" fillId="12" borderId="36" xfId="0" applyFont="1" applyFill="1" applyBorder="1" applyAlignment="1" applyProtection="1">
      <alignment horizontal="right" vertical="center" wrapText="1"/>
      <protection locked="0"/>
    </xf>
    <xf numFmtId="0" fontId="9" fillId="2" borderId="35" xfId="0" applyFont="1" applyFill="1" applyBorder="1" applyAlignment="1" applyProtection="1">
      <alignment horizontal="center"/>
      <protection locked="0"/>
    </xf>
    <xf numFmtId="0" fontId="9" fillId="2" borderId="37" xfId="0" applyFont="1" applyFill="1" applyBorder="1" applyAlignment="1" applyProtection="1">
      <alignment horizontal="center"/>
      <protection locked="0"/>
    </xf>
    <xf numFmtId="0" fontId="9" fillId="2" borderId="36" xfId="0" applyFont="1" applyFill="1" applyBorder="1" applyAlignment="1" applyProtection="1">
      <alignment horizontal="center"/>
      <protection locked="0"/>
    </xf>
    <xf numFmtId="9" fontId="0" fillId="0" borderId="8" xfId="2" applyFont="1" applyFill="1" applyBorder="1" applyAlignment="1" applyProtection="1">
      <alignment horizontal="left" vertical="center" wrapText="1"/>
      <protection locked="0"/>
    </xf>
    <xf numFmtId="9" fontId="0" fillId="0" borderId="7" xfId="2" applyFont="1" applyFill="1" applyBorder="1" applyAlignment="1" applyProtection="1">
      <alignment horizontal="left" vertical="center"/>
      <protection locked="0"/>
    </xf>
    <xf numFmtId="0" fontId="8" fillId="8" borderId="24"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66" fontId="0" fillId="0" borderId="8" xfId="4" applyNumberFormat="1" applyFont="1" applyFill="1" applyBorder="1" applyAlignment="1" applyProtection="1">
      <alignment horizontal="center" vertical="center"/>
      <protection locked="0"/>
    </xf>
    <xf numFmtId="166" fontId="0" fillId="0" borderId="7" xfId="4"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0" fillId="2" borderId="38" xfId="0" applyFont="1" applyFill="1" applyBorder="1" applyAlignment="1" applyProtection="1">
      <alignment horizontal="left"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1" fillId="9" borderId="24"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32" xfId="0"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9" fontId="1" fillId="12" borderId="47" xfId="2" applyFont="1" applyFill="1" applyBorder="1" applyAlignment="1" applyProtection="1">
      <alignment horizontal="center" vertical="center" wrapText="1"/>
      <protection locked="0"/>
    </xf>
    <xf numFmtId="9" fontId="1" fillId="12" borderId="32" xfId="2" applyFont="1" applyFill="1" applyBorder="1" applyAlignment="1" applyProtection="1">
      <alignment horizontal="center" vertical="center" wrapText="1"/>
      <protection locked="0"/>
    </xf>
    <xf numFmtId="166" fontId="1" fillId="12" borderId="50" xfId="4" applyNumberFormat="1" applyFont="1" applyFill="1" applyBorder="1" applyAlignment="1" applyProtection="1">
      <alignment horizontal="center" vertical="center" wrapText="1"/>
      <protection locked="0"/>
    </xf>
    <xf numFmtId="166" fontId="1" fillId="12" borderId="47" xfId="4" applyNumberFormat="1" applyFont="1" applyFill="1" applyBorder="1" applyAlignment="1" applyProtection="1">
      <alignment horizontal="center" vertical="center" wrapText="1"/>
      <protection locked="0"/>
    </xf>
    <xf numFmtId="166" fontId="1" fillId="12" borderId="48" xfId="4" applyNumberFormat="1"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4"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166" fontId="1" fillId="12" borderId="45" xfId="4" applyNumberFormat="1" applyFont="1" applyFill="1" applyBorder="1" applyAlignment="1" applyProtection="1">
      <alignment horizontal="center" vertical="center" wrapText="1"/>
      <protection locked="0"/>
    </xf>
    <xf numFmtId="166" fontId="1" fillId="12" borderId="46" xfId="4"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3" borderId="44" xfId="0" applyFont="1" applyFill="1" applyBorder="1" applyAlignment="1" applyProtection="1">
      <alignment horizontal="center" vertical="center" wrapText="1"/>
      <protection locked="0"/>
    </xf>
  </cellXfs>
  <cellStyles count="8">
    <cellStyle name="Bueno" xfId="3" builtinId="26"/>
    <cellStyle name="Millares" xfId="4" builtinId="3"/>
    <cellStyle name="Millares 2" xfId="7" xr:uid="{3F76232E-8A1E-4D42-888A-1C723BC28A98}"/>
    <cellStyle name="Moneda" xfId="5" builtinId="4"/>
    <cellStyle name="Moneda [0]" xfId="1" builtinId="7"/>
    <cellStyle name="Moneda [0] 2" xfId="6" xr:uid="{2BC0E22E-135F-4479-9E9B-0DCDEA42FE0A}"/>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12</xdr:col>
      <xdr:colOff>544286</xdr:colOff>
      <xdr:row>28</xdr:row>
      <xdr:rowOff>122464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1798" t="28760" r="22686" b="18191"/>
        <a:stretch/>
      </xdr:blipFill>
      <xdr:spPr>
        <a:xfrm>
          <a:off x="40821" y="0"/>
          <a:ext cx="10150929" cy="5456464"/>
        </a:xfrm>
        <a:prstGeom prst="rect">
          <a:avLst/>
        </a:prstGeom>
      </xdr:spPr>
    </xdr:pic>
    <xdr:clientData/>
  </xdr:twoCellAnchor>
  <xdr:twoCellAnchor editAs="oneCell">
    <xdr:from>
      <xdr:col>12</xdr:col>
      <xdr:colOff>530678</xdr:colOff>
      <xdr:row>0</xdr:row>
      <xdr:rowOff>68035</xdr:rowOff>
    </xdr:from>
    <xdr:to>
      <xdr:col>27</xdr:col>
      <xdr:colOff>757670</xdr:colOff>
      <xdr:row>29</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1580" t="28840" r="22461" b="24594"/>
        <a:stretch/>
      </xdr:blipFill>
      <xdr:spPr>
        <a:xfrm>
          <a:off x="10178142" y="68035"/>
          <a:ext cx="11656992" cy="5456465"/>
        </a:xfrm>
        <a:prstGeom prst="rect">
          <a:avLst/>
        </a:prstGeom>
      </xdr:spPr>
    </xdr:pic>
    <xdr:clientData/>
  </xdr:twoCellAnchor>
  <xdr:twoCellAnchor editAs="oneCell">
    <xdr:from>
      <xdr:col>0</xdr:col>
      <xdr:colOff>13607</xdr:colOff>
      <xdr:row>30</xdr:row>
      <xdr:rowOff>54429</xdr:rowOff>
    </xdr:from>
    <xdr:to>
      <xdr:col>12</xdr:col>
      <xdr:colOff>585109</xdr:colOff>
      <xdr:row>56</xdr:row>
      <xdr:rowOff>95251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21803" t="29237" r="22312" b="22213"/>
        <a:stretch/>
      </xdr:blipFill>
      <xdr:spPr>
        <a:xfrm>
          <a:off x="13607" y="5769429"/>
          <a:ext cx="10218966" cy="4993822"/>
        </a:xfrm>
        <a:prstGeom prst="rect">
          <a:avLst/>
        </a:prstGeom>
      </xdr:spPr>
    </xdr:pic>
    <xdr:clientData/>
  </xdr:twoCellAnchor>
  <xdr:twoCellAnchor editAs="oneCell">
    <xdr:from>
      <xdr:col>12</xdr:col>
      <xdr:colOff>585106</xdr:colOff>
      <xdr:row>30</xdr:row>
      <xdr:rowOff>13607</xdr:rowOff>
    </xdr:from>
    <xdr:to>
      <xdr:col>28</xdr:col>
      <xdr:colOff>74927</xdr:colOff>
      <xdr:row>56</xdr:row>
      <xdr:rowOff>176892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srcRect l="7144" t="55034" r="53268" b="14142"/>
        <a:stretch/>
      </xdr:blipFill>
      <xdr:spPr>
        <a:xfrm>
          <a:off x="10232570" y="5728607"/>
          <a:ext cx="11681821" cy="5116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8</xdr:row>
      <xdr:rowOff>76200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8</xdr:row>
      <xdr:rowOff>76200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xdr:colOff>
      <xdr:row>0</xdr:row>
      <xdr:rowOff>0</xdr:rowOff>
    </xdr:from>
    <xdr:to>
      <xdr:col>3</xdr:col>
      <xdr:colOff>1095375</xdr:colOff>
      <xdr:row>8</xdr:row>
      <xdr:rowOff>485775</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76200" y="0"/>
          <a:ext cx="33432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K1" workbookViewId="0">
      <selection activeCell="V3" sqref="V3"/>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5">
      <c r="A4" t="s">
        <v>37</v>
      </c>
      <c r="E4" t="s">
        <v>38</v>
      </c>
      <c r="F4" t="s">
        <v>39</v>
      </c>
      <c r="G4" t="s">
        <v>40</v>
      </c>
      <c r="I4" t="s">
        <v>41</v>
      </c>
      <c r="J4" t="s">
        <v>42</v>
      </c>
      <c r="K4" t="s">
        <v>43</v>
      </c>
      <c r="L4" t="s">
        <v>44</v>
      </c>
      <c r="M4" t="s">
        <v>45</v>
      </c>
      <c r="N4" t="s">
        <v>46</v>
      </c>
      <c r="O4" t="s">
        <v>47</v>
      </c>
      <c r="P4" t="s">
        <v>48</v>
      </c>
      <c r="R4" t="s">
        <v>49</v>
      </c>
      <c r="T4" t="s">
        <v>50</v>
      </c>
    </row>
    <row r="5" spans="1:20" x14ac:dyDescent="0.25">
      <c r="A5" t="s">
        <v>51</v>
      </c>
      <c r="F5" t="s">
        <v>52</v>
      </c>
      <c r="G5" t="s">
        <v>53</v>
      </c>
      <c r="I5" t="s">
        <v>54</v>
      </c>
      <c r="J5" t="s">
        <v>55</v>
      </c>
      <c r="K5" t="s">
        <v>56</v>
      </c>
      <c r="M5" t="s">
        <v>57</v>
      </c>
      <c r="N5" t="s">
        <v>58</v>
      </c>
      <c r="O5" t="s">
        <v>59</v>
      </c>
      <c r="P5" t="s">
        <v>60</v>
      </c>
      <c r="T5" t="s">
        <v>61</v>
      </c>
    </row>
    <row r="6" spans="1:20" x14ac:dyDescent="0.25">
      <c r="A6" t="s">
        <v>62</v>
      </c>
      <c r="G6" t="s">
        <v>63</v>
      </c>
      <c r="I6" t="s">
        <v>64</v>
      </c>
      <c r="K6" t="s">
        <v>65</v>
      </c>
      <c r="M6" t="s">
        <v>66</v>
      </c>
      <c r="N6" t="s">
        <v>67</v>
      </c>
      <c r="O6" t="s">
        <v>68</v>
      </c>
      <c r="P6" t="s">
        <v>69</v>
      </c>
    </row>
    <row r="7" spans="1:20" x14ac:dyDescent="0.25">
      <c r="A7" t="s">
        <v>70</v>
      </c>
      <c r="K7" t="s">
        <v>71</v>
      </c>
      <c r="M7" t="s">
        <v>72</v>
      </c>
      <c r="O7" t="s">
        <v>73</v>
      </c>
      <c r="P7" t="s">
        <v>74</v>
      </c>
    </row>
    <row r="8" spans="1:20" x14ac:dyDescent="0.25">
      <c r="A8" t="s">
        <v>5</v>
      </c>
      <c r="K8" t="s">
        <v>75</v>
      </c>
      <c r="M8" t="s">
        <v>76</v>
      </c>
      <c r="O8" t="s">
        <v>77</v>
      </c>
      <c r="P8" t="s">
        <v>78</v>
      </c>
    </row>
    <row r="9" spans="1:20" x14ac:dyDescent="0.25">
      <c r="A9" t="s">
        <v>79</v>
      </c>
      <c r="K9" t="s">
        <v>80</v>
      </c>
      <c r="M9" t="s">
        <v>81</v>
      </c>
      <c r="P9" t="s">
        <v>82</v>
      </c>
    </row>
    <row r="10" spans="1:20" x14ac:dyDescent="0.25">
      <c r="A10" t="s">
        <v>83</v>
      </c>
    </row>
    <row r="11" spans="1:20" x14ac:dyDescent="0.25">
      <c r="A11" t="s">
        <v>84</v>
      </c>
      <c r="E11" t="s">
        <v>85</v>
      </c>
    </row>
    <row r="12" spans="1:20" ht="30" x14ac:dyDescent="0.25">
      <c r="A12" t="s">
        <v>14</v>
      </c>
      <c r="E12" s="8" t="s">
        <v>86</v>
      </c>
    </row>
    <row r="13" spans="1:20" x14ac:dyDescent="0.25">
      <c r="A13" t="s">
        <v>16</v>
      </c>
      <c r="E13" s="5" t="s">
        <v>87</v>
      </c>
    </row>
    <row r="14" spans="1:20" x14ac:dyDescent="0.25">
      <c r="A14" t="s">
        <v>7</v>
      </c>
    </row>
    <row r="15" spans="1:20" x14ac:dyDescent="0.25">
      <c r="A15" t="s">
        <v>10</v>
      </c>
    </row>
    <row r="16" spans="1:20" x14ac:dyDescent="0.25">
      <c r="A16" t="s">
        <v>88</v>
      </c>
    </row>
    <row r="17" spans="1:6" x14ac:dyDescent="0.25">
      <c r="A17" t="s">
        <v>89</v>
      </c>
      <c r="E17" t="s">
        <v>90</v>
      </c>
    </row>
    <row r="18" spans="1:6" x14ac:dyDescent="0.25">
      <c r="A18" t="s">
        <v>3</v>
      </c>
      <c r="E18" s="7" t="s">
        <v>91</v>
      </c>
      <c r="F18" s="7"/>
    </row>
    <row r="19" spans="1:6" x14ac:dyDescent="0.25">
      <c r="A19" t="s">
        <v>92</v>
      </c>
      <c r="E19" s="6" t="s">
        <v>93</v>
      </c>
    </row>
    <row r="20" spans="1:6" x14ac:dyDescent="0.25">
      <c r="E20" s="2" t="s">
        <v>94</v>
      </c>
      <c r="F20" s="3"/>
    </row>
    <row r="26" spans="1:6" x14ac:dyDescent="0.25">
      <c r="D26" s="4" t="s">
        <v>95</v>
      </c>
      <c r="E26" s="4" t="s">
        <v>96</v>
      </c>
      <c r="F26" s="4" t="s">
        <v>97</v>
      </c>
    </row>
    <row r="27" spans="1:6" x14ac:dyDescent="0.25">
      <c r="D27">
        <v>2020</v>
      </c>
      <c r="E27" s="1" t="s">
        <v>98</v>
      </c>
      <c r="F27" t="s">
        <v>99</v>
      </c>
    </row>
    <row r="28" spans="1:6" x14ac:dyDescent="0.25">
      <c r="D28">
        <v>2021</v>
      </c>
      <c r="E28" s="1" t="s">
        <v>100</v>
      </c>
      <c r="F28" t="s">
        <v>101</v>
      </c>
    </row>
    <row r="29" spans="1:6" x14ac:dyDescent="0.25">
      <c r="D29">
        <v>2022</v>
      </c>
      <c r="E29" s="1" t="s">
        <v>102</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5"/>
  <sheetViews>
    <sheetView topLeftCell="I1" zoomScale="70" zoomScaleNormal="70" workbookViewId="0">
      <selection activeCell="V69" sqref="V69"/>
    </sheetView>
  </sheetViews>
  <sheetFormatPr baseColWidth="10" defaultColWidth="11.42578125" defaultRowHeight="15" x14ac:dyDescent="0.25"/>
  <cols>
    <col min="2" max="2" width="15.140625" bestFit="1" customWidth="1"/>
    <col min="3" max="3" width="12.5703125" bestFit="1" customWidth="1"/>
    <col min="4" max="4" width="14.140625" bestFit="1" customWidth="1"/>
  </cols>
  <sheetData>
    <row r="3" spans="2:5" x14ac:dyDescent="0.25">
      <c r="B3" s="28"/>
      <c r="C3" s="28"/>
      <c r="D3" s="28"/>
    </row>
    <row r="4" spans="2:5" x14ac:dyDescent="0.25">
      <c r="B4" s="28"/>
      <c r="C4" s="28"/>
      <c r="D4" s="28"/>
    </row>
    <row r="5" spans="2:5" x14ac:dyDescent="0.25">
      <c r="B5" s="28"/>
      <c r="C5" s="28"/>
      <c r="D5" s="28"/>
      <c r="E5" s="29"/>
    </row>
    <row r="6" spans="2:5" x14ac:dyDescent="0.25">
      <c r="B6" s="28"/>
      <c r="C6" s="28"/>
      <c r="D6" s="28"/>
    </row>
    <row r="7" spans="2:5" x14ac:dyDescent="0.25">
      <c r="B7" s="28"/>
      <c r="C7" s="28"/>
      <c r="D7" s="28"/>
    </row>
    <row r="8" spans="2:5" x14ac:dyDescent="0.25">
      <c r="B8" s="28"/>
      <c r="C8" s="28"/>
      <c r="D8" s="28"/>
    </row>
    <row r="9" spans="2:5" x14ac:dyDescent="0.25">
      <c r="D9" s="28"/>
      <c r="E9" s="29"/>
    </row>
    <row r="12" spans="2:5" x14ac:dyDescent="0.25">
      <c r="B12" s="30"/>
      <c r="C12" s="30"/>
      <c r="D12" s="30"/>
      <c r="E12" s="29"/>
    </row>
    <row r="13" spans="2:5" x14ac:dyDescent="0.25">
      <c r="B13" s="31"/>
      <c r="D13" s="30"/>
      <c r="E13" s="29"/>
    </row>
    <row r="14" spans="2:5" x14ac:dyDescent="0.25">
      <c r="B14" s="31"/>
      <c r="C14" s="32"/>
      <c r="D14" s="30"/>
      <c r="E14" s="29"/>
    </row>
    <row r="15" spans="2:5" x14ac:dyDescent="0.25">
      <c r="B15" s="31"/>
      <c r="C15" s="31"/>
      <c r="D15" s="30"/>
      <c r="E15" s="2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showGridLines="0" tabSelected="1" topLeftCell="M18" zoomScale="90" zoomScaleNormal="90" workbookViewId="0">
      <selection activeCell="P19" sqref="P19"/>
    </sheetView>
  </sheetViews>
  <sheetFormatPr baseColWidth="10" defaultColWidth="11.42578125" defaultRowHeight="15" x14ac:dyDescent="0.25"/>
  <cols>
    <col min="1" max="1" width="29" style="44" customWidth="1"/>
    <col min="2" max="2" width="71.28515625" style="14" bestFit="1" customWidth="1"/>
    <col min="3" max="3" width="34.7109375" style="14" customWidth="1"/>
    <col min="4" max="4" width="19.28515625" style="14" customWidth="1"/>
    <col min="5" max="5" width="19.7109375" style="14" customWidth="1"/>
    <col min="6" max="6" width="16.42578125" style="45" customWidth="1"/>
    <col min="7" max="7" width="25.28515625" style="45" customWidth="1"/>
    <col min="8" max="8" width="16.85546875" style="43" customWidth="1"/>
    <col min="9" max="9" width="26.85546875" style="43" customWidth="1"/>
    <col min="10" max="11" width="16.85546875" style="43" hidden="1" customWidth="1"/>
    <col min="12" max="12" width="36.42578125" style="14" customWidth="1"/>
    <col min="13" max="13" width="27.140625" style="14" customWidth="1"/>
    <col min="14" max="14" width="19.28515625" style="14" customWidth="1"/>
    <col min="15" max="15" width="19.85546875" style="14" customWidth="1"/>
    <col min="16" max="16" width="26" style="14" customWidth="1"/>
    <col min="17" max="17" width="24.140625" style="14" customWidth="1"/>
    <col min="18" max="18" width="59.28515625" style="14" customWidth="1"/>
    <col min="19" max="20" width="19.85546875" style="26" customWidth="1"/>
    <col min="21" max="21" width="37.42578125" style="14" customWidth="1"/>
    <col min="22" max="22" width="31.7109375" style="14" customWidth="1"/>
    <col min="23" max="23" width="28.5703125" style="14" customWidth="1"/>
    <col min="24" max="24" width="33" style="14" customWidth="1"/>
    <col min="25" max="25" width="56.5703125" style="51" customWidth="1"/>
    <col min="26" max="16384" width="11.42578125" style="14"/>
  </cols>
  <sheetData>
    <row r="1" spans="1:26" ht="75" hidden="1" customHeight="1" x14ac:dyDescent="0.25">
      <c r="A1" s="13"/>
      <c r="B1" s="13"/>
      <c r="C1" s="89" t="s">
        <v>103</v>
      </c>
      <c r="D1" s="89"/>
      <c r="E1" s="89"/>
      <c r="F1" s="89"/>
      <c r="G1" s="89"/>
      <c r="H1" s="89"/>
      <c r="I1" s="89"/>
      <c r="J1" s="89"/>
      <c r="K1" s="89"/>
      <c r="L1" s="89"/>
      <c r="M1" s="89"/>
      <c r="N1" s="89"/>
      <c r="O1" s="89"/>
      <c r="P1" s="89"/>
      <c r="Q1" s="89"/>
      <c r="R1" s="89"/>
      <c r="S1" s="89"/>
      <c r="T1" s="89"/>
      <c r="U1" s="89"/>
      <c r="V1" s="89"/>
      <c r="W1" s="89"/>
      <c r="X1" s="89"/>
      <c r="Y1" s="89"/>
    </row>
    <row r="2" spans="1:26" ht="26.25" hidden="1" customHeight="1" x14ac:dyDescent="0.25">
      <c r="A2" s="24" t="s">
        <v>104</v>
      </c>
      <c r="B2" s="92" t="s">
        <v>5</v>
      </c>
      <c r="C2" s="93"/>
      <c r="D2" s="93"/>
      <c r="E2" s="93"/>
      <c r="F2" s="93"/>
      <c r="G2" s="94"/>
      <c r="H2" s="90" t="s">
        <v>105</v>
      </c>
      <c r="I2" s="91"/>
      <c r="J2" s="92" t="s">
        <v>22</v>
      </c>
      <c r="K2" s="93"/>
      <c r="L2" s="93"/>
      <c r="M2" s="93"/>
      <c r="N2" s="93"/>
      <c r="O2" s="93"/>
      <c r="P2" s="93"/>
      <c r="Q2" s="93"/>
      <c r="R2" s="93"/>
      <c r="S2" s="93"/>
      <c r="T2" s="93"/>
      <c r="U2" s="93"/>
      <c r="V2" s="93"/>
      <c r="W2" s="93"/>
      <c r="X2" s="93"/>
      <c r="Y2" s="93"/>
    </row>
    <row r="3" spans="1:26" ht="26.25" hidden="1" customHeight="1" x14ac:dyDescent="0.25">
      <c r="A3" s="24" t="s">
        <v>106</v>
      </c>
      <c r="B3" s="92"/>
      <c r="C3" s="93"/>
      <c r="D3" s="93"/>
      <c r="E3" s="93"/>
      <c r="F3" s="93"/>
      <c r="G3" s="94"/>
      <c r="H3" s="35"/>
      <c r="I3" s="36" t="s">
        <v>107</v>
      </c>
      <c r="J3" s="71" t="s">
        <v>108</v>
      </c>
      <c r="K3" s="72"/>
      <c r="L3" s="72"/>
      <c r="M3" s="72"/>
      <c r="N3" s="72"/>
      <c r="O3" s="38"/>
      <c r="P3" s="38"/>
      <c r="Q3" s="38"/>
      <c r="R3" s="38"/>
      <c r="S3" s="52"/>
      <c r="T3" s="52"/>
      <c r="U3" s="38"/>
      <c r="V3" s="38"/>
      <c r="W3" s="38"/>
      <c r="X3" s="38"/>
      <c r="Y3" s="60"/>
    </row>
    <row r="4" spans="1:26" ht="27.75" hidden="1" customHeight="1" x14ac:dyDescent="0.25">
      <c r="A4" s="15" t="s">
        <v>109</v>
      </c>
      <c r="B4" s="92">
        <v>2023</v>
      </c>
      <c r="C4" s="93"/>
      <c r="D4" s="93"/>
      <c r="E4" s="93"/>
      <c r="F4" s="93"/>
      <c r="G4" s="94"/>
      <c r="H4" s="90" t="s">
        <v>110</v>
      </c>
      <c r="I4" s="91"/>
      <c r="J4" s="92" t="s">
        <v>102</v>
      </c>
      <c r="K4" s="93"/>
      <c r="L4" s="93"/>
      <c r="M4" s="93"/>
      <c r="N4" s="93"/>
      <c r="O4" s="93"/>
      <c r="P4" s="93"/>
      <c r="Q4" s="93"/>
      <c r="R4" s="93"/>
      <c r="S4" s="93"/>
      <c r="T4" s="93"/>
      <c r="U4" s="93"/>
      <c r="V4" s="93"/>
      <c r="W4" s="93"/>
      <c r="X4" s="93"/>
      <c r="Y4" s="93"/>
    </row>
    <row r="5" spans="1:26" ht="38.25" hidden="1" customHeight="1" x14ac:dyDescent="0.25">
      <c r="A5" s="15" t="s">
        <v>85</v>
      </c>
      <c r="B5" s="92" t="s">
        <v>87</v>
      </c>
      <c r="C5" s="93"/>
      <c r="D5" s="93"/>
      <c r="E5" s="93"/>
      <c r="F5" s="93"/>
      <c r="G5" s="94"/>
      <c r="H5" s="90" t="s">
        <v>90</v>
      </c>
      <c r="I5" s="91"/>
      <c r="J5" s="92" t="s">
        <v>94</v>
      </c>
      <c r="K5" s="93"/>
      <c r="L5" s="93"/>
      <c r="M5" s="93"/>
      <c r="N5" s="93"/>
      <c r="O5" s="93"/>
      <c r="P5" s="93"/>
      <c r="Q5" s="93"/>
      <c r="R5" s="93"/>
      <c r="S5" s="93"/>
      <c r="T5" s="93"/>
      <c r="U5" s="93"/>
      <c r="V5" s="93"/>
      <c r="W5" s="93"/>
      <c r="X5" s="93"/>
      <c r="Y5" s="93"/>
    </row>
    <row r="6" spans="1:26" ht="19.5" hidden="1" customHeight="1" thickBot="1" x14ac:dyDescent="0.3">
      <c r="A6" s="117" t="s">
        <v>111</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26" ht="15.75" hidden="1" thickBot="1" x14ac:dyDescent="0.3">
      <c r="A7" s="118" t="s">
        <v>112</v>
      </c>
      <c r="B7" s="119"/>
      <c r="C7" s="119"/>
      <c r="D7" s="119"/>
      <c r="E7" s="119"/>
      <c r="F7" s="119"/>
      <c r="G7" s="119"/>
      <c r="H7" s="37"/>
      <c r="I7" s="37"/>
      <c r="J7" s="37"/>
      <c r="K7" s="37"/>
      <c r="L7" s="81" t="s">
        <v>113</v>
      </c>
      <c r="M7" s="82"/>
      <c r="N7" s="82"/>
      <c r="O7" s="82"/>
      <c r="P7" s="82"/>
      <c r="Q7" s="82"/>
      <c r="R7" s="82"/>
      <c r="S7" s="82"/>
      <c r="T7" s="82"/>
      <c r="U7" s="82"/>
      <c r="V7" s="82"/>
      <c r="W7" s="82"/>
      <c r="X7" s="82"/>
      <c r="Y7" s="82"/>
    </row>
    <row r="8" spans="1:26" ht="18" customHeight="1" x14ac:dyDescent="0.25">
      <c r="A8" s="139" t="s">
        <v>114</v>
      </c>
      <c r="B8" s="140"/>
      <c r="C8" s="110" t="s">
        <v>115</v>
      </c>
      <c r="D8" s="132" t="s">
        <v>116</v>
      </c>
      <c r="E8" s="132" t="s">
        <v>117</v>
      </c>
      <c r="F8" s="85" t="s">
        <v>118</v>
      </c>
      <c r="G8" s="85" t="s">
        <v>119</v>
      </c>
      <c r="H8" s="77" t="s">
        <v>182</v>
      </c>
      <c r="I8" s="78"/>
      <c r="J8" s="124" t="s">
        <v>183</v>
      </c>
      <c r="K8" s="78"/>
      <c r="L8" s="99"/>
      <c r="M8" s="100"/>
      <c r="N8" s="100"/>
      <c r="O8" s="100"/>
      <c r="P8" s="16"/>
      <c r="Q8" s="16"/>
      <c r="R8" s="16"/>
      <c r="S8" s="97"/>
      <c r="T8" s="98"/>
      <c r="U8" s="98"/>
      <c r="V8" s="98"/>
      <c r="W8" s="98"/>
      <c r="X8" s="98"/>
      <c r="Y8" s="98"/>
    </row>
    <row r="9" spans="1:26" ht="54.75" customHeight="1" x14ac:dyDescent="0.25">
      <c r="A9" s="141"/>
      <c r="B9" s="142"/>
      <c r="C9" s="111"/>
      <c r="D9" s="133"/>
      <c r="E9" s="133"/>
      <c r="F9" s="86"/>
      <c r="G9" s="86"/>
      <c r="H9" s="79"/>
      <c r="I9" s="80"/>
      <c r="J9" s="125"/>
      <c r="K9" s="80"/>
      <c r="L9" s="129" t="s">
        <v>184</v>
      </c>
      <c r="M9" s="130"/>
      <c r="N9" s="130"/>
      <c r="O9" s="130"/>
      <c r="P9" s="130"/>
      <c r="Q9" s="130"/>
      <c r="R9" s="131"/>
      <c r="S9" s="120" t="s">
        <v>185</v>
      </c>
      <c r="T9" s="121"/>
      <c r="U9" s="121"/>
      <c r="V9" s="121"/>
      <c r="W9" s="121"/>
      <c r="X9" s="121"/>
      <c r="Y9" s="121"/>
    </row>
    <row r="10" spans="1:26" ht="18" customHeight="1" thickBot="1" x14ac:dyDescent="0.3">
      <c r="A10" s="141"/>
      <c r="B10" s="142"/>
      <c r="C10" s="112"/>
      <c r="D10" s="133"/>
      <c r="E10" s="133"/>
      <c r="F10" s="86"/>
      <c r="G10" s="86"/>
      <c r="H10" s="135" t="s">
        <v>120</v>
      </c>
      <c r="I10" s="75" t="s">
        <v>121</v>
      </c>
      <c r="J10" s="75" t="s">
        <v>120</v>
      </c>
      <c r="K10" s="127" t="s">
        <v>121</v>
      </c>
      <c r="L10" s="99" t="s">
        <v>122</v>
      </c>
      <c r="M10" s="100"/>
      <c r="N10" s="100"/>
      <c r="O10" s="100"/>
      <c r="P10" s="100"/>
      <c r="Q10" s="100"/>
      <c r="R10" s="101"/>
      <c r="S10" s="122" t="s">
        <v>122</v>
      </c>
      <c r="T10" s="123"/>
      <c r="U10" s="123"/>
      <c r="V10" s="123"/>
      <c r="W10" s="123"/>
      <c r="X10" s="123"/>
      <c r="Y10" s="123"/>
    </row>
    <row r="11" spans="1:26" ht="117.75" customHeight="1" thickBot="1" x14ac:dyDescent="0.3">
      <c r="A11" s="143"/>
      <c r="B11" s="144"/>
      <c r="C11" s="113"/>
      <c r="D11" s="134"/>
      <c r="E11" s="134"/>
      <c r="F11" s="87"/>
      <c r="G11" s="87"/>
      <c r="H11" s="136"/>
      <c r="I11" s="76"/>
      <c r="J11" s="126"/>
      <c r="K11" s="128"/>
      <c r="L11" s="17" t="s">
        <v>123</v>
      </c>
      <c r="M11" s="17" t="s">
        <v>124</v>
      </c>
      <c r="N11" s="17" t="s">
        <v>125</v>
      </c>
      <c r="O11" s="17" t="s">
        <v>126</v>
      </c>
      <c r="P11" s="18" t="s">
        <v>127</v>
      </c>
      <c r="Q11" s="18" t="s">
        <v>128</v>
      </c>
      <c r="R11" s="23" t="s">
        <v>129</v>
      </c>
      <c r="S11" s="25" t="s">
        <v>123</v>
      </c>
      <c r="T11" s="25" t="s">
        <v>124</v>
      </c>
      <c r="U11" s="21" t="s">
        <v>125</v>
      </c>
      <c r="V11" s="21" t="s">
        <v>126</v>
      </c>
      <c r="W11" s="22" t="s">
        <v>127</v>
      </c>
      <c r="X11" s="22" t="s">
        <v>128</v>
      </c>
      <c r="Y11" s="63" t="s">
        <v>129</v>
      </c>
    </row>
    <row r="12" spans="1:26" ht="150" customHeight="1" x14ac:dyDescent="0.25">
      <c r="A12" s="137" t="s">
        <v>130</v>
      </c>
      <c r="B12" s="19" t="s">
        <v>131</v>
      </c>
      <c r="C12" s="34" t="s">
        <v>131</v>
      </c>
      <c r="D12" s="19" t="s">
        <v>132</v>
      </c>
      <c r="E12" s="19" t="s">
        <v>101</v>
      </c>
      <c r="F12" s="33">
        <v>0</v>
      </c>
      <c r="G12" s="33">
        <v>0</v>
      </c>
      <c r="H12" s="39">
        <v>0</v>
      </c>
      <c r="I12" s="39">
        <v>0</v>
      </c>
      <c r="J12" s="39">
        <v>0</v>
      </c>
      <c r="K12" s="39">
        <v>0</v>
      </c>
      <c r="L12" s="39">
        <v>0</v>
      </c>
      <c r="M12" s="39">
        <v>0</v>
      </c>
      <c r="N12" s="11">
        <f t="shared" ref="N12:N34" si="0">IFERROR((1-(L12/H12)),0)</f>
        <v>0</v>
      </c>
      <c r="O12" s="11">
        <f t="shared" ref="O12:O34" si="1">IFERROR((1-(M12/I12)),0)</f>
        <v>0</v>
      </c>
      <c r="P12" s="12">
        <f t="shared" ref="P12:P34" si="2">IFERROR((N12/G12),0)</f>
        <v>0</v>
      </c>
      <c r="Q12" s="12">
        <f t="shared" ref="Q12:Q34" si="3">IFERROR((O12/F12),0)</f>
        <v>0</v>
      </c>
      <c r="R12" s="50" t="s">
        <v>133</v>
      </c>
      <c r="S12" s="39"/>
      <c r="T12" s="39"/>
      <c r="U12" s="9">
        <f t="shared" ref="U12" si="4">IFERROR((1-(S12/J12)),0)</f>
        <v>0</v>
      </c>
      <c r="V12" s="9">
        <f t="shared" ref="V12" si="5">IFERROR((1-(T12/K12)),0)</f>
        <v>0</v>
      </c>
      <c r="W12" s="10">
        <f t="shared" ref="W12" si="6">IFERROR((U12/G12),0)</f>
        <v>0</v>
      </c>
      <c r="X12" s="10">
        <f t="shared" ref="X12" si="7">IFERROR((V12/F12),0)</f>
        <v>0</v>
      </c>
      <c r="Y12" s="50"/>
    </row>
    <row r="13" spans="1:26" ht="50.25" customHeight="1" x14ac:dyDescent="0.25">
      <c r="A13" s="138"/>
      <c r="B13" s="20" t="s">
        <v>134</v>
      </c>
      <c r="C13" s="20" t="s">
        <v>135</v>
      </c>
      <c r="D13" s="20" t="s">
        <v>136</v>
      </c>
      <c r="E13" s="20" t="s">
        <v>101</v>
      </c>
      <c r="F13" s="33">
        <v>0</v>
      </c>
      <c r="G13" s="33">
        <v>0</v>
      </c>
      <c r="H13" s="39">
        <v>0</v>
      </c>
      <c r="I13" s="39">
        <v>0</v>
      </c>
      <c r="J13" s="39">
        <v>0</v>
      </c>
      <c r="K13" s="39">
        <v>0</v>
      </c>
      <c r="L13" s="39">
        <v>0</v>
      </c>
      <c r="M13" s="39">
        <v>0</v>
      </c>
      <c r="N13" s="11">
        <f t="shared" si="0"/>
        <v>0</v>
      </c>
      <c r="O13" s="11">
        <f t="shared" si="1"/>
        <v>0</v>
      </c>
      <c r="P13" s="12">
        <f t="shared" si="2"/>
        <v>0</v>
      </c>
      <c r="Q13" s="12">
        <f t="shared" si="3"/>
        <v>0</v>
      </c>
      <c r="R13" s="49" t="s">
        <v>137</v>
      </c>
      <c r="S13" s="39"/>
      <c r="T13" s="39"/>
      <c r="U13" s="9">
        <f t="shared" ref="U13:U34" si="8">IFERROR((1-(S13/J13)),0)</f>
        <v>0</v>
      </c>
      <c r="V13" s="9">
        <f t="shared" ref="V13:V34" si="9">IFERROR((1-(T13/K13)),0)</f>
        <v>0</v>
      </c>
      <c r="W13" s="10">
        <f t="shared" ref="W13:W34" si="10">IFERROR((U13/G13),0)</f>
        <v>0</v>
      </c>
      <c r="X13" s="10">
        <f t="shared" ref="X13:X34" si="11">IFERROR((V13/F13),0)</f>
        <v>0</v>
      </c>
      <c r="Y13" s="49"/>
    </row>
    <row r="14" spans="1:26" ht="81.75" customHeight="1" x14ac:dyDescent="0.25">
      <c r="A14" s="27" t="s">
        <v>138</v>
      </c>
      <c r="B14" s="19" t="s">
        <v>131</v>
      </c>
      <c r="C14" s="19" t="s">
        <v>131</v>
      </c>
      <c r="D14" s="20" t="s">
        <v>139</v>
      </c>
      <c r="E14" s="19" t="s">
        <v>101</v>
      </c>
      <c r="F14" s="33">
        <v>0</v>
      </c>
      <c r="G14" s="33">
        <v>0</v>
      </c>
      <c r="H14" s="65">
        <v>302</v>
      </c>
      <c r="I14" s="66">
        <v>4425501818</v>
      </c>
      <c r="J14" s="39">
        <v>314</v>
      </c>
      <c r="K14" s="39">
        <v>9829532767</v>
      </c>
      <c r="L14" s="39">
        <v>223</v>
      </c>
      <c r="M14" s="69">
        <v>4276727264</v>
      </c>
      <c r="N14" s="11">
        <f t="shared" si="0"/>
        <v>0.26158940397350994</v>
      </c>
      <c r="O14" s="11">
        <f t="shared" si="1"/>
        <v>3.3617555730038107E-2</v>
      </c>
      <c r="P14" s="12">
        <f t="shared" si="2"/>
        <v>0</v>
      </c>
      <c r="Q14" s="12">
        <f t="shared" si="3"/>
        <v>0</v>
      </c>
      <c r="R14" s="50" t="s">
        <v>140</v>
      </c>
      <c r="S14" s="39"/>
      <c r="T14" s="39"/>
      <c r="U14" s="9">
        <f t="shared" si="8"/>
        <v>1</v>
      </c>
      <c r="V14" s="9">
        <f t="shared" si="9"/>
        <v>1</v>
      </c>
      <c r="W14" s="10">
        <f t="shared" si="10"/>
        <v>0</v>
      </c>
      <c r="X14" s="10">
        <f t="shared" si="11"/>
        <v>0</v>
      </c>
      <c r="Y14" s="50"/>
      <c r="Z14" s="61"/>
    </row>
    <row r="15" spans="1:26" ht="79.5" customHeight="1" x14ac:dyDescent="0.25">
      <c r="A15" s="115" t="s">
        <v>141</v>
      </c>
      <c r="B15" s="114" t="s">
        <v>142</v>
      </c>
      <c r="C15" s="20" t="s">
        <v>143</v>
      </c>
      <c r="D15" s="20" t="s">
        <v>144</v>
      </c>
      <c r="E15" s="20" t="s">
        <v>101</v>
      </c>
      <c r="F15" s="33">
        <v>0</v>
      </c>
      <c r="G15" s="33">
        <v>0</v>
      </c>
      <c r="H15" s="39">
        <v>0</v>
      </c>
      <c r="I15" s="39">
        <v>0</v>
      </c>
      <c r="J15" s="39">
        <v>0</v>
      </c>
      <c r="K15" s="39">
        <v>0</v>
      </c>
      <c r="L15" s="39">
        <v>0</v>
      </c>
      <c r="M15" s="39">
        <v>0</v>
      </c>
      <c r="N15" s="11">
        <f t="shared" si="0"/>
        <v>0</v>
      </c>
      <c r="O15" s="11">
        <f t="shared" si="1"/>
        <v>0</v>
      </c>
      <c r="P15" s="12">
        <f t="shared" si="2"/>
        <v>0</v>
      </c>
      <c r="Q15" s="12">
        <f t="shared" si="3"/>
        <v>0</v>
      </c>
      <c r="R15" s="49" t="s">
        <v>137</v>
      </c>
      <c r="S15" s="39"/>
      <c r="T15" s="39"/>
      <c r="U15" s="9">
        <f t="shared" si="8"/>
        <v>0</v>
      </c>
      <c r="V15" s="9">
        <f t="shared" si="9"/>
        <v>0</v>
      </c>
      <c r="W15" s="10">
        <f t="shared" si="10"/>
        <v>0</v>
      </c>
      <c r="X15" s="10">
        <f t="shared" si="11"/>
        <v>0</v>
      </c>
      <c r="Y15" s="49"/>
    </row>
    <row r="16" spans="1:26" ht="15.75" customHeight="1" x14ac:dyDescent="0.25">
      <c r="A16" s="115"/>
      <c r="B16" s="114"/>
      <c r="C16" s="20" t="s">
        <v>145</v>
      </c>
      <c r="D16" s="20" t="s">
        <v>144</v>
      </c>
      <c r="E16" s="20" t="s">
        <v>101</v>
      </c>
      <c r="F16" s="33">
        <v>0</v>
      </c>
      <c r="G16" s="33">
        <v>0</v>
      </c>
      <c r="H16" s="39">
        <v>0</v>
      </c>
      <c r="I16" s="39">
        <v>0</v>
      </c>
      <c r="J16" s="39">
        <v>0</v>
      </c>
      <c r="K16" s="39">
        <v>0</v>
      </c>
      <c r="L16" s="39">
        <v>0</v>
      </c>
      <c r="M16" s="39">
        <v>0</v>
      </c>
      <c r="N16" s="11">
        <f t="shared" si="0"/>
        <v>0</v>
      </c>
      <c r="O16" s="11">
        <f t="shared" si="1"/>
        <v>0</v>
      </c>
      <c r="P16" s="12">
        <f t="shared" si="2"/>
        <v>0</v>
      </c>
      <c r="Q16" s="12">
        <f t="shared" si="3"/>
        <v>0</v>
      </c>
      <c r="R16" s="49" t="s">
        <v>137</v>
      </c>
      <c r="S16" s="39"/>
      <c r="T16" s="39"/>
      <c r="U16" s="9">
        <f t="shared" si="8"/>
        <v>0</v>
      </c>
      <c r="V16" s="9">
        <f t="shared" si="9"/>
        <v>0</v>
      </c>
      <c r="W16" s="10">
        <f t="shared" si="10"/>
        <v>0</v>
      </c>
      <c r="X16" s="10">
        <f t="shared" si="11"/>
        <v>0</v>
      </c>
      <c r="Y16" s="49"/>
    </row>
    <row r="17" spans="1:27" x14ac:dyDescent="0.25">
      <c r="A17" s="115" t="s">
        <v>146</v>
      </c>
      <c r="B17" s="114" t="s">
        <v>147</v>
      </c>
      <c r="C17" s="20" t="s">
        <v>148</v>
      </c>
      <c r="D17" s="20" t="s">
        <v>144</v>
      </c>
      <c r="E17" s="20" t="s">
        <v>101</v>
      </c>
      <c r="F17" s="33">
        <v>0</v>
      </c>
      <c r="G17" s="33">
        <v>0</v>
      </c>
      <c r="H17" s="39">
        <v>0</v>
      </c>
      <c r="I17" s="39">
        <v>0</v>
      </c>
      <c r="J17" s="39">
        <v>0</v>
      </c>
      <c r="K17" s="39">
        <v>0</v>
      </c>
      <c r="L17" s="39">
        <v>0</v>
      </c>
      <c r="M17" s="39">
        <v>0</v>
      </c>
      <c r="N17" s="11">
        <f t="shared" si="0"/>
        <v>0</v>
      </c>
      <c r="O17" s="11">
        <f t="shared" si="1"/>
        <v>0</v>
      </c>
      <c r="P17" s="12">
        <f t="shared" si="2"/>
        <v>0</v>
      </c>
      <c r="Q17" s="12">
        <f t="shared" si="3"/>
        <v>0</v>
      </c>
      <c r="R17" s="49" t="s">
        <v>137</v>
      </c>
      <c r="S17" s="39"/>
      <c r="T17" s="39"/>
      <c r="U17" s="9">
        <f t="shared" si="8"/>
        <v>0</v>
      </c>
      <c r="V17" s="9">
        <f t="shared" si="9"/>
        <v>0</v>
      </c>
      <c r="W17" s="10">
        <f t="shared" si="10"/>
        <v>0</v>
      </c>
      <c r="X17" s="10">
        <f t="shared" si="11"/>
        <v>0</v>
      </c>
      <c r="Y17" s="49"/>
    </row>
    <row r="18" spans="1:27" ht="48" customHeight="1" x14ac:dyDescent="0.25">
      <c r="A18" s="115"/>
      <c r="B18" s="114"/>
      <c r="C18" s="20" t="s">
        <v>149</v>
      </c>
      <c r="D18" s="20" t="s">
        <v>144</v>
      </c>
      <c r="E18" s="20" t="s">
        <v>101</v>
      </c>
      <c r="F18" s="33">
        <v>0</v>
      </c>
      <c r="G18" s="33">
        <v>0</v>
      </c>
      <c r="H18" s="39">
        <v>0</v>
      </c>
      <c r="I18" s="39">
        <v>0</v>
      </c>
      <c r="J18" s="39">
        <v>0</v>
      </c>
      <c r="K18" s="39">
        <v>0</v>
      </c>
      <c r="L18" s="39">
        <v>0</v>
      </c>
      <c r="M18" s="39">
        <v>0</v>
      </c>
      <c r="N18" s="11">
        <f t="shared" si="0"/>
        <v>0</v>
      </c>
      <c r="O18" s="11">
        <f t="shared" si="1"/>
        <v>0</v>
      </c>
      <c r="P18" s="12">
        <f t="shared" si="2"/>
        <v>0</v>
      </c>
      <c r="Q18" s="12">
        <f t="shared" si="3"/>
        <v>0</v>
      </c>
      <c r="R18" s="49" t="s">
        <v>137</v>
      </c>
      <c r="S18" s="39"/>
      <c r="T18" s="39"/>
      <c r="U18" s="9">
        <f t="shared" si="8"/>
        <v>0</v>
      </c>
      <c r="V18" s="9">
        <f t="shared" si="9"/>
        <v>0</v>
      </c>
      <c r="W18" s="10">
        <f t="shared" si="10"/>
        <v>0</v>
      </c>
      <c r="X18" s="10">
        <f t="shared" si="11"/>
        <v>0</v>
      </c>
      <c r="Y18" s="49"/>
    </row>
    <row r="19" spans="1:27" ht="45" x14ac:dyDescent="0.25">
      <c r="A19" s="115"/>
      <c r="B19" s="20" t="s">
        <v>150</v>
      </c>
      <c r="C19" s="20" t="s">
        <v>151</v>
      </c>
      <c r="D19" s="20" t="s">
        <v>152</v>
      </c>
      <c r="E19" s="20" t="s">
        <v>99</v>
      </c>
      <c r="F19" s="33">
        <v>0</v>
      </c>
      <c r="G19" s="33">
        <v>0</v>
      </c>
      <c r="H19" s="39">
        <v>10</v>
      </c>
      <c r="I19" s="39">
        <v>6318510</v>
      </c>
      <c r="J19" s="39">
        <v>10</v>
      </c>
      <c r="K19" s="39">
        <v>11583810</v>
      </c>
      <c r="L19" s="39">
        <v>10</v>
      </c>
      <c r="M19" s="69">
        <v>6318340</v>
      </c>
      <c r="N19" s="11">
        <f t="shared" si="0"/>
        <v>0</v>
      </c>
      <c r="O19" s="11">
        <f t="shared" si="1"/>
        <v>2.6905077304628655E-5</v>
      </c>
      <c r="P19" s="12">
        <f t="shared" si="2"/>
        <v>0</v>
      </c>
      <c r="Q19" s="12">
        <f t="shared" si="3"/>
        <v>0</v>
      </c>
      <c r="R19" s="50" t="s">
        <v>192</v>
      </c>
      <c r="S19" s="39"/>
      <c r="T19" s="39"/>
      <c r="U19" s="9">
        <f t="shared" si="8"/>
        <v>1</v>
      </c>
      <c r="V19" s="9">
        <f t="shared" si="9"/>
        <v>1</v>
      </c>
      <c r="W19" s="10">
        <f t="shared" si="10"/>
        <v>0</v>
      </c>
      <c r="X19" s="10">
        <f t="shared" si="11"/>
        <v>0</v>
      </c>
      <c r="Y19" s="64"/>
    </row>
    <row r="20" spans="1:27" ht="30" x14ac:dyDescent="0.25">
      <c r="A20" s="115"/>
      <c r="B20" s="114" t="s">
        <v>153</v>
      </c>
      <c r="C20" s="20" t="s">
        <v>154</v>
      </c>
      <c r="D20" s="20" t="s">
        <v>144</v>
      </c>
      <c r="E20" s="20" t="s">
        <v>101</v>
      </c>
      <c r="F20" s="46">
        <v>0</v>
      </c>
      <c r="G20" s="46">
        <v>0</v>
      </c>
      <c r="H20" s="39">
        <v>0</v>
      </c>
      <c r="I20" s="39">
        <v>0</v>
      </c>
      <c r="J20" s="39">
        <v>0</v>
      </c>
      <c r="K20" s="39">
        <v>0</v>
      </c>
      <c r="L20" s="39">
        <v>0</v>
      </c>
      <c r="M20" s="39">
        <v>0</v>
      </c>
      <c r="N20" s="11">
        <f t="shared" si="0"/>
        <v>0</v>
      </c>
      <c r="O20" s="11">
        <f t="shared" si="1"/>
        <v>0</v>
      </c>
      <c r="P20" s="12">
        <f t="shared" si="2"/>
        <v>0</v>
      </c>
      <c r="Q20" s="12">
        <f t="shared" si="3"/>
        <v>0</v>
      </c>
      <c r="R20" s="49" t="s">
        <v>137</v>
      </c>
      <c r="S20" s="39"/>
      <c r="T20" s="39"/>
      <c r="U20" s="9">
        <f t="shared" si="8"/>
        <v>0</v>
      </c>
      <c r="V20" s="9">
        <f t="shared" si="9"/>
        <v>0</v>
      </c>
      <c r="W20" s="10">
        <f t="shared" si="10"/>
        <v>0</v>
      </c>
      <c r="X20" s="10">
        <f t="shared" si="11"/>
        <v>0</v>
      </c>
      <c r="Y20" s="49"/>
    </row>
    <row r="21" spans="1:27" x14ac:dyDescent="0.25">
      <c r="A21" s="115"/>
      <c r="B21" s="114"/>
      <c r="C21" s="20" t="s">
        <v>155</v>
      </c>
      <c r="D21" s="20" t="s">
        <v>144</v>
      </c>
      <c r="E21" s="20" t="s">
        <v>101</v>
      </c>
      <c r="F21" s="46">
        <v>0</v>
      </c>
      <c r="G21" s="46">
        <v>0</v>
      </c>
      <c r="H21" s="39">
        <v>4</v>
      </c>
      <c r="I21" s="39">
        <v>0</v>
      </c>
      <c r="J21" s="39">
        <v>4</v>
      </c>
      <c r="K21" s="39">
        <v>0</v>
      </c>
      <c r="L21" s="39">
        <v>4</v>
      </c>
      <c r="M21" s="70">
        <v>0</v>
      </c>
      <c r="N21" s="11">
        <f t="shared" si="0"/>
        <v>0</v>
      </c>
      <c r="O21" s="11">
        <f t="shared" si="1"/>
        <v>0</v>
      </c>
      <c r="P21" s="12">
        <f t="shared" si="2"/>
        <v>0</v>
      </c>
      <c r="Q21" s="12">
        <f t="shared" si="3"/>
        <v>0</v>
      </c>
      <c r="R21" s="49" t="s">
        <v>186</v>
      </c>
      <c r="S21" s="39"/>
      <c r="T21" s="39"/>
      <c r="U21" s="9">
        <f t="shared" si="8"/>
        <v>1</v>
      </c>
      <c r="V21" s="9">
        <f t="shared" si="9"/>
        <v>0</v>
      </c>
      <c r="W21" s="10">
        <f t="shared" si="10"/>
        <v>0</v>
      </c>
      <c r="X21" s="10">
        <f t="shared" si="11"/>
        <v>0</v>
      </c>
      <c r="Y21" s="49"/>
    </row>
    <row r="22" spans="1:27" ht="82.5" customHeight="1" x14ac:dyDescent="0.25">
      <c r="A22" s="115"/>
      <c r="B22" s="114"/>
      <c r="C22" s="20" t="s">
        <v>156</v>
      </c>
      <c r="D22" s="20" t="s">
        <v>144</v>
      </c>
      <c r="E22" s="20" t="s">
        <v>101</v>
      </c>
      <c r="F22" s="46">
        <v>0</v>
      </c>
      <c r="G22" s="46">
        <v>0</v>
      </c>
      <c r="H22" s="39">
        <v>2</v>
      </c>
      <c r="I22" s="39">
        <v>20721367</v>
      </c>
      <c r="J22" s="39">
        <v>8</v>
      </c>
      <c r="K22" s="39">
        <v>16375118</v>
      </c>
      <c r="L22" s="39">
        <v>10</v>
      </c>
      <c r="M22" s="69">
        <v>13421333</v>
      </c>
      <c r="N22" s="11">
        <f t="shared" si="0"/>
        <v>-4</v>
      </c>
      <c r="O22" s="11">
        <f t="shared" si="1"/>
        <v>0.35229500061458296</v>
      </c>
      <c r="P22" s="12">
        <f t="shared" si="2"/>
        <v>0</v>
      </c>
      <c r="Q22" s="12">
        <f t="shared" si="3"/>
        <v>0</v>
      </c>
      <c r="R22" s="50" t="s">
        <v>193</v>
      </c>
      <c r="S22" s="39"/>
      <c r="T22" s="39"/>
      <c r="U22" s="9">
        <f t="shared" si="8"/>
        <v>1</v>
      </c>
      <c r="V22" s="9">
        <f t="shared" si="9"/>
        <v>1</v>
      </c>
      <c r="W22" s="10">
        <f t="shared" si="10"/>
        <v>0</v>
      </c>
      <c r="X22" s="10">
        <f t="shared" si="11"/>
        <v>0</v>
      </c>
      <c r="Y22" s="64"/>
    </row>
    <row r="23" spans="1:27" ht="63.75" customHeight="1" x14ac:dyDescent="0.25">
      <c r="A23" s="115"/>
      <c r="B23" s="114"/>
      <c r="C23" s="20" t="s">
        <v>157</v>
      </c>
      <c r="D23" s="20" t="s">
        <v>158</v>
      </c>
      <c r="E23" s="20" t="s">
        <v>101</v>
      </c>
      <c r="F23" s="46">
        <v>0</v>
      </c>
      <c r="G23" s="46">
        <v>0</v>
      </c>
      <c r="H23" s="54">
        <v>986</v>
      </c>
      <c r="I23" s="57">
        <v>9575367</v>
      </c>
      <c r="J23" s="40">
        <v>2125</v>
      </c>
      <c r="K23" s="41">
        <v>22768667</v>
      </c>
      <c r="L23" s="53">
        <v>688</v>
      </c>
      <c r="M23" s="68">
        <v>9130703</v>
      </c>
      <c r="N23" s="11">
        <f t="shared" si="0"/>
        <v>0.30223123732251522</v>
      </c>
      <c r="O23" s="11">
        <f t="shared" si="1"/>
        <v>4.6438324504951112E-2</v>
      </c>
      <c r="P23" s="12">
        <f t="shared" si="2"/>
        <v>0</v>
      </c>
      <c r="Q23" s="12">
        <f t="shared" si="3"/>
        <v>0</v>
      </c>
      <c r="R23" s="50" t="s">
        <v>190</v>
      </c>
      <c r="S23" s="40"/>
      <c r="T23" s="41"/>
      <c r="U23" s="9">
        <f t="shared" si="8"/>
        <v>1</v>
      </c>
      <c r="V23" s="9">
        <f t="shared" si="9"/>
        <v>1</v>
      </c>
      <c r="W23" s="10">
        <f t="shared" si="10"/>
        <v>0</v>
      </c>
      <c r="X23" s="10">
        <f t="shared" si="11"/>
        <v>0</v>
      </c>
      <c r="Y23" s="50"/>
      <c r="Z23" s="61"/>
    </row>
    <row r="24" spans="1:27" ht="188.25" customHeight="1" x14ac:dyDescent="0.25">
      <c r="A24" s="115"/>
      <c r="B24" s="105" t="s">
        <v>159</v>
      </c>
      <c r="C24" s="20" t="s">
        <v>160</v>
      </c>
      <c r="D24" s="20" t="s">
        <v>161</v>
      </c>
      <c r="E24" s="20" t="s">
        <v>99</v>
      </c>
      <c r="F24" s="46">
        <v>0</v>
      </c>
      <c r="G24" s="46">
        <v>0.05</v>
      </c>
      <c r="H24" s="54">
        <v>94350</v>
      </c>
      <c r="I24" s="108">
        <v>10117942</v>
      </c>
      <c r="J24" s="53">
        <v>182650</v>
      </c>
      <c r="K24" s="73">
        <v>31746909</v>
      </c>
      <c r="L24" s="53">
        <v>35768</v>
      </c>
      <c r="M24" s="108">
        <v>5077413</v>
      </c>
      <c r="N24" s="11">
        <f t="shared" si="0"/>
        <v>0.62090090090090089</v>
      </c>
      <c r="O24" s="11">
        <f>IFERROR((1-(M24/I24)),0)</f>
        <v>0.49817729731994909</v>
      </c>
      <c r="P24" s="12">
        <f>IFERROR((N24/G24),0)</f>
        <v>12.418018018018017</v>
      </c>
      <c r="Q24" s="12">
        <f t="shared" si="3"/>
        <v>0</v>
      </c>
      <c r="R24" s="83" t="s">
        <v>194</v>
      </c>
      <c r="S24" s="53"/>
      <c r="T24" s="73"/>
      <c r="U24" s="9">
        <f t="shared" si="8"/>
        <v>1</v>
      </c>
      <c r="V24" s="9">
        <f t="shared" si="9"/>
        <v>1</v>
      </c>
      <c r="W24" s="10">
        <f t="shared" si="10"/>
        <v>20</v>
      </c>
      <c r="X24" s="10">
        <f t="shared" si="11"/>
        <v>0</v>
      </c>
      <c r="Y24" s="95"/>
    </row>
    <row r="25" spans="1:27" ht="104.25" customHeight="1" x14ac:dyDescent="0.25">
      <c r="A25" s="115"/>
      <c r="B25" s="116"/>
      <c r="C25" s="20" t="s">
        <v>162</v>
      </c>
      <c r="D25" s="20" t="s">
        <v>163</v>
      </c>
      <c r="E25" s="20" t="s">
        <v>101</v>
      </c>
      <c r="F25" s="46">
        <v>1E-3</v>
      </c>
      <c r="G25" s="46">
        <v>1E-3</v>
      </c>
      <c r="H25" s="54">
        <v>0</v>
      </c>
      <c r="I25" s="109"/>
      <c r="J25" s="40">
        <v>0</v>
      </c>
      <c r="K25" s="74"/>
      <c r="L25" s="53"/>
      <c r="M25" s="109"/>
      <c r="N25" s="11">
        <f t="shared" si="0"/>
        <v>0</v>
      </c>
      <c r="O25" s="11">
        <f t="shared" si="1"/>
        <v>0</v>
      </c>
      <c r="P25" s="12">
        <f t="shared" si="2"/>
        <v>0</v>
      </c>
      <c r="Q25" s="12">
        <f t="shared" si="3"/>
        <v>0</v>
      </c>
      <c r="R25" s="84"/>
      <c r="S25" s="54"/>
      <c r="T25" s="74"/>
      <c r="U25" s="9">
        <f t="shared" si="8"/>
        <v>0</v>
      </c>
      <c r="V25" s="9">
        <f t="shared" si="9"/>
        <v>0</v>
      </c>
      <c r="W25" s="10">
        <f t="shared" si="10"/>
        <v>0</v>
      </c>
      <c r="X25" s="10">
        <f t="shared" si="11"/>
        <v>0</v>
      </c>
      <c r="Y25" s="96"/>
    </row>
    <row r="26" spans="1:27" ht="90" x14ac:dyDescent="0.25">
      <c r="A26" s="115"/>
      <c r="B26" s="105" t="s">
        <v>164</v>
      </c>
      <c r="C26" s="20" t="s">
        <v>165</v>
      </c>
      <c r="D26" s="20" t="s">
        <v>144</v>
      </c>
      <c r="E26" s="20" t="s">
        <v>101</v>
      </c>
      <c r="F26" s="46">
        <v>0</v>
      </c>
      <c r="G26" s="46">
        <v>0</v>
      </c>
      <c r="H26" s="46">
        <v>0</v>
      </c>
      <c r="I26" s="57">
        <v>12816502</v>
      </c>
      <c r="J26" s="40">
        <v>28</v>
      </c>
      <c r="K26" s="62">
        <v>14266841</v>
      </c>
      <c r="L26" s="53">
        <v>0</v>
      </c>
      <c r="M26" s="57">
        <v>0</v>
      </c>
      <c r="N26" s="11">
        <f t="shared" si="0"/>
        <v>0</v>
      </c>
      <c r="O26" s="11">
        <f t="shared" si="1"/>
        <v>1</v>
      </c>
      <c r="P26" s="12">
        <f t="shared" si="2"/>
        <v>0</v>
      </c>
      <c r="Q26" s="12">
        <f t="shared" si="3"/>
        <v>0</v>
      </c>
      <c r="R26" s="50" t="s">
        <v>191</v>
      </c>
      <c r="S26" s="40"/>
      <c r="T26" s="62"/>
      <c r="U26" s="9">
        <f t="shared" si="8"/>
        <v>1</v>
      </c>
      <c r="V26" s="9">
        <f t="shared" si="9"/>
        <v>1</v>
      </c>
      <c r="W26" s="10">
        <f t="shared" si="10"/>
        <v>0</v>
      </c>
      <c r="X26" s="10">
        <f t="shared" si="11"/>
        <v>0</v>
      </c>
      <c r="Y26" s="64"/>
      <c r="AA26" s="61"/>
    </row>
    <row r="27" spans="1:27" ht="68.25" customHeight="1" x14ac:dyDescent="0.25">
      <c r="A27" s="115"/>
      <c r="B27" s="116"/>
      <c r="C27" s="20" t="s">
        <v>166</v>
      </c>
      <c r="D27" s="20" t="s">
        <v>144</v>
      </c>
      <c r="E27" s="20" t="s">
        <v>101</v>
      </c>
      <c r="F27" s="46">
        <v>0</v>
      </c>
      <c r="G27" s="46">
        <v>0</v>
      </c>
      <c r="H27" s="39">
        <v>0</v>
      </c>
      <c r="I27" s="39">
        <v>0</v>
      </c>
      <c r="J27" s="39">
        <v>0</v>
      </c>
      <c r="K27" s="39">
        <v>0</v>
      </c>
      <c r="L27" s="39">
        <v>0</v>
      </c>
      <c r="M27" s="39">
        <v>0</v>
      </c>
      <c r="N27" s="11">
        <f t="shared" si="0"/>
        <v>0</v>
      </c>
      <c r="O27" s="11">
        <f t="shared" si="1"/>
        <v>0</v>
      </c>
      <c r="P27" s="12">
        <f t="shared" si="2"/>
        <v>0</v>
      </c>
      <c r="Q27" s="12">
        <f t="shared" si="3"/>
        <v>0</v>
      </c>
      <c r="R27" s="49" t="s">
        <v>137</v>
      </c>
      <c r="S27" s="39"/>
      <c r="T27" s="39"/>
      <c r="U27" s="9">
        <f t="shared" si="8"/>
        <v>0</v>
      </c>
      <c r="V27" s="9">
        <f t="shared" si="9"/>
        <v>0</v>
      </c>
      <c r="W27" s="10">
        <f t="shared" si="10"/>
        <v>0</v>
      </c>
      <c r="X27" s="10">
        <f t="shared" si="11"/>
        <v>0</v>
      </c>
      <c r="Y27" s="49"/>
    </row>
    <row r="28" spans="1:27" x14ac:dyDescent="0.25">
      <c r="A28" s="115"/>
      <c r="B28" s="105" t="s">
        <v>167</v>
      </c>
      <c r="C28" s="20" t="s">
        <v>168</v>
      </c>
      <c r="D28" s="20" t="s">
        <v>144</v>
      </c>
      <c r="E28" s="20" t="s">
        <v>101</v>
      </c>
      <c r="F28" s="46">
        <v>0</v>
      </c>
      <c r="G28" s="46">
        <v>0</v>
      </c>
      <c r="H28" s="39">
        <v>0</v>
      </c>
      <c r="I28" s="39">
        <v>0</v>
      </c>
      <c r="J28" s="39">
        <v>0</v>
      </c>
      <c r="K28" s="39">
        <v>0</v>
      </c>
      <c r="L28" s="39">
        <v>0</v>
      </c>
      <c r="M28" s="39">
        <v>0</v>
      </c>
      <c r="N28" s="11">
        <f t="shared" si="0"/>
        <v>0</v>
      </c>
      <c r="O28" s="11">
        <f t="shared" si="1"/>
        <v>0</v>
      </c>
      <c r="P28" s="12">
        <f t="shared" si="2"/>
        <v>0</v>
      </c>
      <c r="Q28" s="12">
        <f t="shared" si="3"/>
        <v>0</v>
      </c>
      <c r="R28" s="49" t="s">
        <v>137</v>
      </c>
      <c r="S28" s="39"/>
      <c r="T28" s="39"/>
      <c r="U28" s="9">
        <f t="shared" si="8"/>
        <v>0</v>
      </c>
      <c r="V28" s="9">
        <f t="shared" si="9"/>
        <v>0</v>
      </c>
      <c r="W28" s="10">
        <f t="shared" si="10"/>
        <v>0</v>
      </c>
      <c r="X28" s="10">
        <f t="shared" si="11"/>
        <v>0</v>
      </c>
      <c r="Y28" s="49"/>
    </row>
    <row r="29" spans="1:27" x14ac:dyDescent="0.25">
      <c r="A29" s="115"/>
      <c r="B29" s="116"/>
      <c r="C29" s="20" t="s">
        <v>169</v>
      </c>
      <c r="D29" s="20" t="s">
        <v>144</v>
      </c>
      <c r="E29" s="20" t="s">
        <v>101</v>
      </c>
      <c r="F29" s="46">
        <v>0</v>
      </c>
      <c r="G29" s="46">
        <v>0</v>
      </c>
      <c r="H29" s="39">
        <v>0</v>
      </c>
      <c r="I29" s="39">
        <v>0</v>
      </c>
      <c r="J29" s="39">
        <v>0</v>
      </c>
      <c r="K29" s="39">
        <v>0</v>
      </c>
      <c r="L29" s="39">
        <v>0</v>
      </c>
      <c r="M29" s="39">
        <v>0</v>
      </c>
      <c r="N29" s="11">
        <f t="shared" si="0"/>
        <v>0</v>
      </c>
      <c r="O29" s="11">
        <f t="shared" si="1"/>
        <v>0</v>
      </c>
      <c r="P29" s="12">
        <f t="shared" si="2"/>
        <v>0</v>
      </c>
      <c r="Q29" s="12">
        <f t="shared" si="3"/>
        <v>0</v>
      </c>
      <c r="R29" s="49" t="s">
        <v>137</v>
      </c>
      <c r="S29" s="39"/>
      <c r="T29" s="39"/>
      <c r="U29" s="9">
        <f t="shared" si="8"/>
        <v>0</v>
      </c>
      <c r="V29" s="9">
        <f t="shared" si="9"/>
        <v>0</v>
      </c>
      <c r="W29" s="10">
        <f t="shared" si="10"/>
        <v>0</v>
      </c>
      <c r="X29" s="10">
        <f t="shared" si="11"/>
        <v>0</v>
      </c>
      <c r="Y29" s="49"/>
    </row>
    <row r="30" spans="1:27" ht="225" x14ac:dyDescent="0.25">
      <c r="A30" s="115"/>
      <c r="B30" s="19" t="s">
        <v>170</v>
      </c>
      <c r="C30" s="20" t="s">
        <v>171</v>
      </c>
      <c r="D30" s="20" t="s">
        <v>144</v>
      </c>
      <c r="E30" s="20" t="s">
        <v>101</v>
      </c>
      <c r="F30" s="46">
        <v>0</v>
      </c>
      <c r="G30" s="46">
        <v>0</v>
      </c>
      <c r="H30" s="54">
        <v>6</v>
      </c>
      <c r="I30" s="57">
        <v>24795954</v>
      </c>
      <c r="J30" s="56">
        <v>34</v>
      </c>
      <c r="K30" s="57">
        <v>25902000</v>
      </c>
      <c r="L30" s="53">
        <v>2</v>
      </c>
      <c r="M30" s="57">
        <v>22349695</v>
      </c>
      <c r="N30" s="11">
        <f t="shared" si="0"/>
        <v>0.66666666666666674</v>
      </c>
      <c r="O30" s="11">
        <f t="shared" si="1"/>
        <v>9.8655570985492269E-2</v>
      </c>
      <c r="P30" s="12">
        <f t="shared" si="2"/>
        <v>0</v>
      </c>
      <c r="Q30" s="12">
        <f t="shared" si="3"/>
        <v>0</v>
      </c>
      <c r="R30" s="50" t="s">
        <v>187</v>
      </c>
      <c r="S30" s="56"/>
      <c r="T30" s="57"/>
      <c r="U30" s="9">
        <f t="shared" si="8"/>
        <v>1</v>
      </c>
      <c r="V30" s="9">
        <f t="shared" si="9"/>
        <v>1</v>
      </c>
      <c r="W30" s="10">
        <f t="shared" si="10"/>
        <v>0</v>
      </c>
      <c r="X30" s="10">
        <f t="shared" si="11"/>
        <v>0</v>
      </c>
      <c r="Y30" s="64"/>
    </row>
    <row r="31" spans="1:27" ht="94.5" customHeight="1" x14ac:dyDescent="0.25">
      <c r="A31" s="115"/>
      <c r="B31" s="20" t="s">
        <v>172</v>
      </c>
      <c r="C31" s="20" t="s">
        <v>173</v>
      </c>
      <c r="D31" s="20" t="s">
        <v>144</v>
      </c>
      <c r="E31" s="20" t="s">
        <v>101</v>
      </c>
      <c r="F31" s="46">
        <v>0</v>
      </c>
      <c r="G31" s="46">
        <v>0</v>
      </c>
      <c r="H31" s="39">
        <v>0</v>
      </c>
      <c r="I31" s="39">
        <v>0</v>
      </c>
      <c r="J31" s="39">
        <v>0</v>
      </c>
      <c r="K31" s="39">
        <v>0</v>
      </c>
      <c r="L31" s="39">
        <v>0</v>
      </c>
      <c r="M31" s="39">
        <v>0</v>
      </c>
      <c r="N31" s="11">
        <f t="shared" si="0"/>
        <v>0</v>
      </c>
      <c r="O31" s="11">
        <f t="shared" si="1"/>
        <v>0</v>
      </c>
      <c r="P31" s="12">
        <f t="shared" si="2"/>
        <v>0</v>
      </c>
      <c r="Q31" s="12">
        <f t="shared" si="3"/>
        <v>0</v>
      </c>
      <c r="R31" s="49" t="s">
        <v>137</v>
      </c>
      <c r="S31" s="39"/>
      <c r="T31" s="39"/>
      <c r="U31" s="9">
        <f t="shared" si="8"/>
        <v>0</v>
      </c>
      <c r="V31" s="9">
        <f t="shared" si="9"/>
        <v>0</v>
      </c>
      <c r="W31" s="10">
        <f t="shared" si="10"/>
        <v>0</v>
      </c>
      <c r="X31" s="10">
        <f t="shared" si="11"/>
        <v>0</v>
      </c>
      <c r="Y31" s="49"/>
    </row>
    <row r="32" spans="1:27" ht="255" x14ac:dyDescent="0.25">
      <c r="A32" s="102" t="s">
        <v>174</v>
      </c>
      <c r="B32" s="105" t="s">
        <v>175</v>
      </c>
      <c r="C32" s="47" t="s">
        <v>176</v>
      </c>
      <c r="D32" s="47" t="s">
        <v>177</v>
      </c>
      <c r="E32" s="20" t="s">
        <v>99</v>
      </c>
      <c r="F32" s="46">
        <v>1E-3</v>
      </c>
      <c r="G32" s="46">
        <v>1E-3</v>
      </c>
      <c r="H32" s="54">
        <v>453</v>
      </c>
      <c r="I32" s="58">
        <v>3144467</v>
      </c>
      <c r="J32" s="53">
        <v>940</v>
      </c>
      <c r="K32" s="58">
        <v>3089993</v>
      </c>
      <c r="L32" s="53">
        <v>373</v>
      </c>
      <c r="M32" s="58">
        <v>3386395</v>
      </c>
      <c r="N32" s="11">
        <f t="shared" si="0"/>
        <v>0.17660044150110377</v>
      </c>
      <c r="O32" s="11">
        <f t="shared" si="1"/>
        <v>-7.693768133041301E-2</v>
      </c>
      <c r="P32" s="11">
        <f t="shared" si="2"/>
        <v>176.60044150110377</v>
      </c>
      <c r="Q32" s="11">
        <f t="shared" si="3"/>
        <v>-76.937681330413014</v>
      </c>
      <c r="R32" s="50" t="s">
        <v>188</v>
      </c>
      <c r="S32" s="53"/>
      <c r="T32" s="58"/>
      <c r="U32" s="9">
        <f t="shared" si="8"/>
        <v>1</v>
      </c>
      <c r="V32" s="9">
        <f t="shared" si="9"/>
        <v>1</v>
      </c>
      <c r="W32" s="10">
        <f>IFERROR((U32/G32),0)</f>
        <v>1000</v>
      </c>
      <c r="X32" s="10">
        <f t="shared" si="11"/>
        <v>1000</v>
      </c>
      <c r="Y32" s="50"/>
    </row>
    <row r="33" spans="1:25" ht="45" x14ac:dyDescent="0.25">
      <c r="A33" s="103"/>
      <c r="B33" s="106"/>
      <c r="C33" s="47" t="s">
        <v>178</v>
      </c>
      <c r="D33" s="47" t="s">
        <v>177</v>
      </c>
      <c r="E33" s="20" t="s">
        <v>101</v>
      </c>
      <c r="F33" s="46">
        <v>1E-3</v>
      </c>
      <c r="G33" s="46">
        <v>1E-3</v>
      </c>
      <c r="H33" s="40">
        <v>0</v>
      </c>
      <c r="I33" s="42">
        <v>0</v>
      </c>
      <c r="J33" s="54">
        <v>0</v>
      </c>
      <c r="K33" s="54">
        <v>0</v>
      </c>
      <c r="L33" s="54">
        <v>0</v>
      </c>
      <c r="M33" s="54">
        <v>0</v>
      </c>
      <c r="N33" s="11">
        <f t="shared" si="0"/>
        <v>0</v>
      </c>
      <c r="O33" s="11">
        <f t="shared" si="1"/>
        <v>0</v>
      </c>
      <c r="P33" s="11">
        <f t="shared" si="2"/>
        <v>0</v>
      </c>
      <c r="Q33" s="11">
        <f t="shared" si="3"/>
        <v>0</v>
      </c>
      <c r="R33" s="49" t="s">
        <v>137</v>
      </c>
      <c r="S33" s="54"/>
      <c r="T33" s="54"/>
      <c r="U33" s="9">
        <f t="shared" si="8"/>
        <v>0</v>
      </c>
      <c r="V33" s="9">
        <f t="shared" si="9"/>
        <v>0</v>
      </c>
      <c r="W33" s="10">
        <f t="shared" si="10"/>
        <v>0</v>
      </c>
      <c r="X33" s="10">
        <f t="shared" si="11"/>
        <v>0</v>
      </c>
      <c r="Y33" s="49"/>
    </row>
    <row r="34" spans="1:25" ht="186" customHeight="1" thickBot="1" x14ac:dyDescent="0.3">
      <c r="A34" s="104"/>
      <c r="B34" s="107"/>
      <c r="C34" s="48" t="s">
        <v>179</v>
      </c>
      <c r="D34" s="48" t="s">
        <v>180</v>
      </c>
      <c r="E34" s="48" t="s">
        <v>99</v>
      </c>
      <c r="F34" s="46">
        <v>1E-3</v>
      </c>
      <c r="G34" s="46">
        <v>1E-3</v>
      </c>
      <c r="H34" s="67">
        <v>32340</v>
      </c>
      <c r="I34" s="59">
        <v>24604031</v>
      </c>
      <c r="J34" s="55">
        <v>66605</v>
      </c>
      <c r="K34" s="59">
        <v>53946580</v>
      </c>
      <c r="L34" s="55">
        <v>32159</v>
      </c>
      <c r="M34" s="59">
        <v>28754894</v>
      </c>
      <c r="N34" s="11">
        <f t="shared" si="0"/>
        <v>5.5967841682127428E-3</v>
      </c>
      <c r="O34" s="11">
        <f t="shared" si="1"/>
        <v>-0.16870662372356793</v>
      </c>
      <c r="P34" s="11">
        <f t="shared" si="2"/>
        <v>5.5967841682127428</v>
      </c>
      <c r="Q34" s="11">
        <f t="shared" si="3"/>
        <v>-168.70662372356793</v>
      </c>
      <c r="R34" s="50" t="s">
        <v>189</v>
      </c>
      <c r="S34" s="55"/>
      <c r="T34" s="59"/>
      <c r="U34" s="9">
        <f t="shared" si="8"/>
        <v>1</v>
      </c>
      <c r="V34" s="9">
        <f t="shared" si="9"/>
        <v>1</v>
      </c>
      <c r="W34" s="10">
        <f t="shared" si="10"/>
        <v>1000</v>
      </c>
      <c r="X34" s="10">
        <f t="shared" si="11"/>
        <v>1000</v>
      </c>
      <c r="Y34" s="50"/>
    </row>
    <row r="35" spans="1:25" x14ac:dyDescent="0.25">
      <c r="L35" s="43"/>
      <c r="M35" s="43"/>
      <c r="R35" s="51"/>
    </row>
    <row r="36" spans="1:25" ht="51" customHeight="1" x14ac:dyDescent="0.25">
      <c r="A36" s="88" t="s">
        <v>181</v>
      </c>
      <c r="B36" s="88"/>
      <c r="C36" s="88"/>
      <c r="D36" s="88"/>
      <c r="E36" s="88"/>
      <c r="F36" s="88"/>
      <c r="G36" s="88"/>
      <c r="H36" s="88"/>
      <c r="M36" s="61"/>
      <c r="N36" s="61">
        <f>+M36*L32</f>
        <v>0</v>
      </c>
      <c r="R36" s="51"/>
    </row>
    <row r="37" spans="1:25" ht="60.75" customHeight="1" x14ac:dyDescent="0.25">
      <c r="A37" s="88"/>
      <c r="B37" s="88"/>
      <c r="C37" s="88"/>
      <c r="D37" s="88"/>
      <c r="E37" s="88"/>
      <c r="F37" s="88"/>
      <c r="G37" s="88"/>
      <c r="H37" s="88"/>
      <c r="I37" s="88"/>
      <c r="J37" s="88"/>
      <c r="K37" s="88"/>
      <c r="L37" s="88"/>
      <c r="M37" s="88"/>
      <c r="N37" s="88"/>
      <c r="O37" s="88"/>
      <c r="P37" s="88"/>
      <c r="Q37" s="88"/>
      <c r="R37" s="88"/>
      <c r="S37" s="88"/>
      <c r="T37" s="88"/>
      <c r="U37" s="88"/>
      <c r="V37" s="88"/>
      <c r="W37" s="88"/>
      <c r="X37" s="88"/>
    </row>
  </sheetData>
  <mergeCells count="52">
    <mergeCell ref="A36:H36"/>
    <mergeCell ref="S9:Y9"/>
    <mergeCell ref="S10:Y10"/>
    <mergeCell ref="L8:O8"/>
    <mergeCell ref="J8:K9"/>
    <mergeCell ref="J10:J11"/>
    <mergeCell ref="K10:K11"/>
    <mergeCell ref="L9:R9"/>
    <mergeCell ref="I24:I25"/>
    <mergeCell ref="E8:E11"/>
    <mergeCell ref="G8:G11"/>
    <mergeCell ref="H10:H11"/>
    <mergeCell ref="D8:D11"/>
    <mergeCell ref="B24:B25"/>
    <mergeCell ref="A12:A13"/>
    <mergeCell ref="A8:B11"/>
    <mergeCell ref="B5:G5"/>
    <mergeCell ref="H5:I5"/>
    <mergeCell ref="J5:Y5"/>
    <mergeCell ref="A6:Y6"/>
    <mergeCell ref="A7:G7"/>
    <mergeCell ref="C8:C11"/>
    <mergeCell ref="B15:B16"/>
    <mergeCell ref="A17:A31"/>
    <mergeCell ref="B17:B18"/>
    <mergeCell ref="B20:B23"/>
    <mergeCell ref="A15:A16"/>
    <mergeCell ref="B26:B27"/>
    <mergeCell ref="B28:B29"/>
    <mergeCell ref="F8:F11"/>
    <mergeCell ref="A37:X37"/>
    <mergeCell ref="C1:Y1"/>
    <mergeCell ref="H2:I2"/>
    <mergeCell ref="H4:I4"/>
    <mergeCell ref="J2:Y2"/>
    <mergeCell ref="J4:Y4"/>
    <mergeCell ref="B2:G2"/>
    <mergeCell ref="B4:G4"/>
    <mergeCell ref="B3:G3"/>
    <mergeCell ref="Y24:Y25"/>
    <mergeCell ref="S8:Y8"/>
    <mergeCell ref="L10:R10"/>
    <mergeCell ref="A32:A34"/>
    <mergeCell ref="B32:B34"/>
    <mergeCell ref="M24:M25"/>
    <mergeCell ref="J3:N3"/>
    <mergeCell ref="T24:T25"/>
    <mergeCell ref="K24:K25"/>
    <mergeCell ref="I10:I11"/>
    <mergeCell ref="H8:I9"/>
    <mergeCell ref="L7:Y7"/>
    <mergeCell ref="R24:R25"/>
  </mergeCells>
  <dataValidations count="14">
    <dataValidation allowBlank="1" showInputMessage="1" showErrorMessage="1" prompt="Defina la referencia que se usará  para medir el rubro o componente. Ejem. Metro cúbico, personas, horas, entre otros." sqref="D8:D11" xr:uid="{00000000-0002-0000-02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200-000001000000}"/>
    <dataValidation allowBlank="1" showInputMessage="1" showErrorMessage="1" prompt="Si en la celda &quot;E&quot;, selecionó SI, defina una meta en porcentaje para mantener o reducir el gasto en la vigencia. (En giros presupuestales)" sqref="F8:F11" xr:uid="{00000000-0002-0000-0200-000002000000}"/>
    <dataValidation allowBlank="1" showInputMessage="1" showErrorMessage="1" prompt="Si en la celda &quot;E&quot;, selecionó SI, defina una meta en porcentaje para mantener o reducir el gasto en la vigencia. (En unidad de medida)" sqref="G8:G11" xr:uid="{00000000-0002-0000-0200-000003000000}"/>
    <dataValidation allowBlank="1" showInputMessage="1" showErrorMessage="1" prompt="Relacione el dato de consumo asociado al rubro, componente y unidad de medida reportado en el  mismo periodo del año anterior_x000a_" sqref="H10:H11 J10:J11" xr:uid="{00000000-0002-0000-0200-000004000000}"/>
    <dataValidation allowBlank="1" showInputMessage="1" showErrorMessage="1" prompt="Relacione los giros realizados  en el  mismo periodo del año anterior, relacionados con el rubro y el componente. Valores en pesos." sqref="K10:K11" xr:uid="{00000000-0002-0000-0200-000005000000}"/>
    <dataValidation allowBlank="1" showInputMessage="1" showErrorMessage="1" prompt="Relacione el dato de consumo asociado al rubro, componente y unidad de medida en el periodo de reporte._x000a_" sqref="L11 S11" xr:uid="{00000000-0002-0000-0200-000006000000}"/>
    <dataValidation allowBlank="1" showInputMessage="1" showErrorMessage="1" prompt="Relacione los giros realizados  en el  periodo de reporte para el rubro y el componente. Valores en pesos." sqref="M11" xr:uid="{00000000-0002-0000-0200-000007000000}"/>
    <dataValidation allowBlank="1" showInputMessage="1" showErrorMessage="1" prompt="Relacione los giros realizados  en el  periodo de reporte para el rubro y el componente. Valores en pesos._x000a_" sqref="T11" xr:uid="{00000000-0002-0000-0200-000008000000}"/>
    <dataValidation allowBlank="1" showInputMessage="1" showErrorMessage="1" prompt="Escribir el otro sector que no se encuentra en la lista desplegable" sqref="B3:G3" xr:uid="{00000000-0002-0000-0200-000009000000}"/>
    <dataValidation allowBlank="1" showInputMessage="1" showErrorMessage="1" prompt="Escribir la otra entidad que no se encuentra en la lista desplegable" sqref="J3 O3:Y3" xr:uid="{BEA05C23-D601-4919-8032-3002BD95FD30}"/>
    <dataValidation type="list" allowBlank="1" showInputMessage="1" showErrorMessage="1" sqref="J2:Y2" xr:uid="{00000000-0002-0000-02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200-00000C000000}"/>
    <dataValidation allowBlank="1" showInputMessage="1" showErrorMessage="1" prompt="Solo aplica para gastos de funcionamiento." sqref="A8:B11" xr:uid="{25269CB5-4534-43AF-ADDC-83D5DA7066C8}"/>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E000000}">
          <x14:formula1>
            <xm:f>datos!$E$12:$E$13</xm:f>
          </x14:formula1>
          <xm:sqref>B5</xm:sqref>
        </x14:dataValidation>
        <x14:dataValidation type="list" allowBlank="1" showInputMessage="1" showErrorMessage="1" xr:uid="{00000000-0002-0000-0200-00000F000000}">
          <x14:formula1>
            <xm:f>datos!$E$27:$E$29</xm:f>
          </x14:formula1>
          <xm:sqref>J4</xm:sqref>
        </x14:dataValidation>
        <x14:dataValidation type="list" allowBlank="1" showInputMessage="1" showErrorMessage="1" xr:uid="{00000000-0002-0000-0200-000010000000}">
          <x14:formula1>
            <xm:f>datos!$D$27:$D$31</xm:f>
          </x14:formula1>
          <xm:sqref>B4</xm:sqref>
        </x14:dataValidation>
        <x14:dataValidation type="list" allowBlank="1" showInputMessage="1" showErrorMessage="1" xr:uid="{00000000-0002-0000-0200-000011000000}">
          <x14:formula1>
            <xm:f>datos!$E$18:$E$20</xm:f>
          </x14:formula1>
          <xm:sqref>J5</xm:sqref>
        </x14:dataValidation>
        <x14:dataValidation type="list" showInputMessage="1" showErrorMessage="1" xr:uid="{00000000-0002-0000-0200-000012000000}">
          <x14:formula1>
            <xm:f>datos!$D$2:$T$2</xm:f>
          </x14:formula1>
          <xm:sqref>B2:G2</xm:sqref>
        </x14:dataValidation>
        <x14:dataValidation type="list" allowBlank="1" showInputMessage="1" showErrorMessage="1" xr:uid="{00000000-0002-0000-0200-000013000000}">
          <x14:formula1>
            <xm:f>datos!$F$27:$F$28</xm:f>
          </x14:formula1>
          <xm:sqref>E12:E34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tablas</vt:lpstr>
      <vt:lpstr>formato captura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Andres Felipe Rodriguez Martinez</cp:lastModifiedBy>
  <cp:revision/>
  <dcterms:created xsi:type="dcterms:W3CDTF">2021-10-14T18:59:05Z</dcterms:created>
  <dcterms:modified xsi:type="dcterms:W3CDTF">2024-10-02T22:44:15Z</dcterms:modified>
  <cp:category/>
  <cp:contentStatus/>
</cp:coreProperties>
</file>