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camig\Desktop\Personal\99. Alcaldia de Barrios Unidos\"/>
    </mc:Choice>
  </mc:AlternateContent>
  <xr:revisionPtr revIDLastSave="0" documentId="13_ncr:1_{D9BD8FFC-E683-4248-9865-BAAE9B538B82}" xr6:coauthVersionLast="47" xr6:coauthVersionMax="47" xr10:uidLastSave="{00000000-0000-0000-0000-000000000000}"/>
  <bookViews>
    <workbookView xWindow="-120" yWindow="-120" windowWidth="19440" windowHeight="10320" activeTab="1" xr2:uid="{00000000-000D-0000-FFFF-FFFF00000000}"/>
  </bookViews>
  <sheets>
    <sheet name="datos" sheetId="2" r:id="rId1"/>
    <sheet name="formato captur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4" i="3" l="1"/>
  <c r="W24" i="3"/>
  <c r="V24" i="3"/>
  <c r="U24" i="3"/>
  <c r="O24" i="3"/>
  <c r="Q24" i="3" s="1"/>
  <c r="N24" i="3"/>
  <c r="P24" i="3" s="1"/>
  <c r="N23" i="3"/>
  <c r="V18" i="3"/>
  <c r="X18" i="3" s="1"/>
  <c r="U18" i="3"/>
  <c r="W18" i="3" s="1"/>
  <c r="O18" i="3"/>
  <c r="Q18" i="3" s="1"/>
  <c r="N18" i="3"/>
  <c r="P18" i="3" s="1"/>
  <c r="V33" i="3"/>
  <c r="X33" i="3" s="1"/>
  <c r="U33" i="3"/>
  <c r="W33" i="3" s="1"/>
  <c r="O33" i="3"/>
  <c r="Q33" i="3" s="1"/>
  <c r="N33" i="3"/>
  <c r="P33" i="3" s="1"/>
  <c r="V26" i="3"/>
  <c r="X26" i="3" s="1"/>
  <c r="U26" i="3"/>
  <c r="W26" i="3" s="1"/>
  <c r="O26" i="3"/>
  <c r="Q26" i="3" s="1"/>
  <c r="N26" i="3"/>
  <c r="P26" i="3" s="1"/>
  <c r="V25" i="3"/>
  <c r="X25" i="3" s="1"/>
  <c r="U25" i="3"/>
  <c r="W25" i="3" s="1"/>
  <c r="O25" i="3"/>
  <c r="Q25" i="3" s="1"/>
  <c r="N25" i="3"/>
  <c r="P25" i="3" s="1"/>
  <c r="V21" i="3" l="1"/>
  <c r="X21" i="3" s="1"/>
  <c r="U21" i="3"/>
  <c r="W21" i="3" s="1"/>
  <c r="O21" i="3"/>
  <c r="Q21" i="3" s="1"/>
  <c r="N21" i="3"/>
  <c r="P21" i="3" s="1"/>
  <c r="V20" i="3"/>
  <c r="X20" i="3" s="1"/>
  <c r="U20" i="3"/>
  <c r="W20" i="3" s="1"/>
  <c r="O20" i="3"/>
  <c r="Q20" i="3" s="1"/>
  <c r="N20" i="3"/>
  <c r="P20" i="3" s="1"/>
  <c r="O32" i="3" l="1"/>
  <c r="Q32" i="3" s="1"/>
  <c r="N32" i="3"/>
  <c r="P32" i="3" s="1"/>
  <c r="O31" i="3"/>
  <c r="Q31" i="3" s="1"/>
  <c r="N31" i="3"/>
  <c r="P31" i="3" s="1"/>
  <c r="O30" i="3"/>
  <c r="Q30" i="3" s="1"/>
  <c r="N30" i="3"/>
  <c r="P30" i="3" s="1"/>
  <c r="O29" i="3"/>
  <c r="Q29" i="3" s="1"/>
  <c r="N29" i="3"/>
  <c r="P29" i="3" s="1"/>
  <c r="O28" i="3"/>
  <c r="Q28" i="3" s="1"/>
  <c r="N28" i="3"/>
  <c r="P28" i="3" s="1"/>
  <c r="O27" i="3"/>
  <c r="Q27" i="3" s="1"/>
  <c r="N27" i="3"/>
  <c r="P27" i="3" s="1"/>
  <c r="P23" i="3"/>
  <c r="O23" i="3"/>
  <c r="Q23" i="3" s="1"/>
  <c r="O22" i="3"/>
  <c r="Q22" i="3" s="1"/>
  <c r="N22" i="3"/>
  <c r="P22" i="3" s="1"/>
  <c r="O19" i="3"/>
  <c r="Q19" i="3" s="1"/>
  <c r="N19" i="3"/>
  <c r="P19" i="3" s="1"/>
  <c r="O17" i="3"/>
  <c r="Q17" i="3" s="1"/>
  <c r="N17" i="3"/>
  <c r="P17" i="3" s="1"/>
  <c r="O16" i="3"/>
  <c r="Q16" i="3" s="1"/>
  <c r="N16" i="3"/>
  <c r="P16" i="3" s="1"/>
  <c r="O15" i="3"/>
  <c r="Q15" i="3" s="1"/>
  <c r="N15" i="3"/>
  <c r="P15" i="3" s="1"/>
  <c r="O14" i="3"/>
  <c r="Q14" i="3" s="1"/>
  <c r="N14" i="3"/>
  <c r="P14" i="3" s="1"/>
  <c r="O13" i="3"/>
  <c r="Q13" i="3" s="1"/>
  <c r="N13" i="3"/>
  <c r="P13" i="3" s="1"/>
  <c r="O12" i="3"/>
  <c r="Q12" i="3" s="1"/>
  <c r="N12" i="3"/>
  <c r="P12" i="3" s="1"/>
  <c r="U13" i="3" l="1"/>
  <c r="W13" i="3" s="1"/>
  <c r="V13" i="3"/>
  <c r="X13" i="3" s="1"/>
  <c r="U14" i="3"/>
  <c r="W14" i="3" s="1"/>
  <c r="V14" i="3"/>
  <c r="X14" i="3" s="1"/>
  <c r="U15" i="3"/>
  <c r="W15" i="3" s="1"/>
  <c r="V15" i="3"/>
  <c r="X15" i="3" s="1"/>
  <c r="U16" i="3"/>
  <c r="W16" i="3" s="1"/>
  <c r="V16" i="3"/>
  <c r="X16" i="3" s="1"/>
  <c r="U17" i="3"/>
  <c r="W17" i="3" s="1"/>
  <c r="V17" i="3"/>
  <c r="X17" i="3" s="1"/>
  <c r="U19" i="3"/>
  <c r="W19" i="3" s="1"/>
  <c r="V19" i="3"/>
  <c r="X19" i="3" s="1"/>
  <c r="U22" i="3"/>
  <c r="W22" i="3" s="1"/>
  <c r="V22" i="3"/>
  <c r="X22" i="3" s="1"/>
  <c r="U23" i="3"/>
  <c r="W23" i="3" s="1"/>
  <c r="V23" i="3"/>
  <c r="X23" i="3" s="1"/>
  <c r="U27" i="3"/>
  <c r="W27" i="3" s="1"/>
  <c r="V27" i="3"/>
  <c r="X27" i="3"/>
  <c r="U28" i="3"/>
  <c r="W28" i="3" s="1"/>
  <c r="V28" i="3"/>
  <c r="X28" i="3" s="1"/>
  <c r="U29" i="3"/>
  <c r="W29" i="3" s="1"/>
  <c r="V29" i="3"/>
  <c r="X29" i="3" s="1"/>
  <c r="U30" i="3"/>
  <c r="W30" i="3" s="1"/>
  <c r="V30" i="3"/>
  <c r="X30" i="3" s="1"/>
  <c r="U31" i="3"/>
  <c r="W31" i="3" s="1"/>
  <c r="V31" i="3"/>
  <c r="X31" i="3" s="1"/>
  <c r="U32" i="3"/>
  <c r="W32" i="3" s="1"/>
  <c r="V32" i="3"/>
  <c r="X32" i="3" s="1"/>
  <c r="V12" i="3" l="1"/>
  <c r="X12" i="3" s="1"/>
  <c r="U12" i="3"/>
  <c r="W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64FC99B7-E33F-4CA1-8105-4CF9CB0045E6}">
      <text>
        <r>
          <rPr>
            <b/>
            <sz val="9"/>
            <color indexed="81"/>
            <rFont val="Tahoma"/>
            <family val="2"/>
          </rPr>
          <t xml:space="preserve">Tener </t>
        </r>
      </text>
    </comment>
    <comment ref="I10" authorId="0" shapeId="0" xr:uid="{6A374C71-5388-4077-9A08-1D83A74061ED}">
      <text>
        <r>
          <rPr>
            <b/>
            <sz val="9"/>
            <color indexed="81"/>
            <rFont val="Tahoma"/>
            <family val="2"/>
          </rPr>
          <t xml:space="preserve">Diligencie, Valores en pesos corrientes 
</t>
        </r>
      </text>
    </comment>
    <comment ref="K10" authorId="0" shapeId="0" xr:uid="{7E09FFB4-48D0-45A1-BFC5-00F561B8ADF9}">
      <text>
        <r>
          <rPr>
            <b/>
            <sz val="9"/>
            <color indexed="81"/>
            <rFont val="Tahoma"/>
            <family val="2"/>
          </rPr>
          <t>Diligencie este campo en pesos corrientes</t>
        </r>
      </text>
    </comment>
    <comment ref="D12" authorId="0" shapeId="0" xr:uid="{2F4126B7-6EA7-4955-A8EF-BE9FDED4148B}">
      <text>
        <r>
          <rPr>
            <b/>
            <sz val="9"/>
            <color indexed="81"/>
            <rFont val="Tahoma"/>
            <family val="2"/>
          </rPr>
          <t xml:space="preserve">Ej: Las entidades deben diligenciar es por el numero de personas que estuvieron en la período </t>
        </r>
      </text>
    </comment>
  </commentList>
</comments>
</file>

<file path=xl/sharedStrings.xml><?xml version="1.0" encoding="utf-8"?>
<sst xmlns="http://schemas.openxmlformats.org/spreadsheetml/2006/main" count="314" uniqueCount="213">
  <si>
    <t>Contratos de prestación de servicios profesionales y de apoyo a la gestión</t>
  </si>
  <si>
    <t>Horas extras, dominicales y festivos</t>
  </si>
  <si>
    <t>Viáticos y gastos de viaje</t>
  </si>
  <si>
    <t>Telefonía celular</t>
  </si>
  <si>
    <t>Telefonía fija</t>
  </si>
  <si>
    <t>Vehículos oficiales</t>
  </si>
  <si>
    <t>Fotocopiado, multicopiado e impresión</t>
  </si>
  <si>
    <t>Eventos y conmemoraciones</t>
  </si>
  <si>
    <t>Servicios públicos</t>
  </si>
  <si>
    <t>COMPONENTES</t>
  </si>
  <si>
    <t>Viáticos y Gastos de Viaje</t>
  </si>
  <si>
    <t>Administración de Servicios</t>
  </si>
  <si>
    <t>Control del Consumo de los Recursos Naturales y Sostenibilidad Ambiental</t>
  </si>
  <si>
    <t>Ejecución</t>
  </si>
  <si>
    <t>Suscripción electrónica</t>
  </si>
  <si>
    <t>Agua</t>
  </si>
  <si>
    <t xml:space="preserve">Gas </t>
  </si>
  <si>
    <t>Energía</t>
  </si>
  <si>
    <t>REGISTRO RESULTADOS PLAN DE AUSTERIDAD DEL GASTO PÚBLICO</t>
  </si>
  <si>
    <t>ENTIDAD</t>
  </si>
  <si>
    <t>SECTOR ADMINISTRATIVO</t>
  </si>
  <si>
    <t>Gestión pública </t>
  </si>
  <si>
    <t>Gobierno</t>
  </si>
  <si>
    <t>Hacienda </t>
  </si>
  <si>
    <t>Planeación </t>
  </si>
  <si>
    <t>Desarrollo Económico Industria y Turismo </t>
  </si>
  <si>
    <t>Educación </t>
  </si>
  <si>
    <t>Salud</t>
  </si>
  <si>
    <t>Integración Social</t>
  </si>
  <si>
    <t>Cultura, Recreación y Deporte </t>
  </si>
  <si>
    <t>Ambiente </t>
  </si>
  <si>
    <t>Movilidad</t>
  </si>
  <si>
    <t>Hábitat </t>
  </si>
  <si>
    <t>Mujeres</t>
  </si>
  <si>
    <t>Seguridad, Convivencia y Justicia </t>
  </si>
  <si>
    <t>Gestión Jurídica</t>
  </si>
  <si>
    <t>Otras entidades presentes en la ciudad </t>
  </si>
  <si>
    <t>SECTOR</t>
  </si>
  <si>
    <t>VIGENCIA</t>
  </si>
  <si>
    <t>VIGENCIA DEL REPORTE</t>
  </si>
  <si>
    <t xml:space="preserve">PERIODO A REPORTAR </t>
  </si>
  <si>
    <t>DESTINATARIO</t>
  </si>
  <si>
    <t>FECHA MAXIMA DE REPORTE</t>
  </si>
  <si>
    <t>FECHA DE REPORTE</t>
  </si>
  <si>
    <t>PRIORIZADO?</t>
  </si>
  <si>
    <t>SI</t>
  </si>
  <si>
    <t>NO</t>
  </si>
  <si>
    <t>Suscripción física</t>
  </si>
  <si>
    <t>Contratos de publicidad y/o propaganda personalizada (agendas, almanaques, libretas, pocillos, vasos, esferos, regalos corporativos, souvenir o recuerdos</t>
  </si>
  <si>
    <t>Edición, impresión, reproducción o publicación de avisos, informes, folletos o textos institucionales, piezas de comunicación, tales como avisos, folletos, cuadernillos, entre otros</t>
  </si>
  <si>
    <t>Tiquetes</t>
  </si>
  <si>
    <t>Mantenimiento preventivo de vehículos</t>
  </si>
  <si>
    <t>Combustible</t>
  </si>
  <si>
    <t>FORMULACIÓN</t>
  </si>
  <si>
    <t>Concejo de Bogotá - publicación en la página web de la entidad</t>
  </si>
  <si>
    <t>15 días hábiles de julio</t>
  </si>
  <si>
    <t>15 días hábiles de enero</t>
  </si>
  <si>
    <t>mediados de octubre (según fecha de solicitud de la SDH)</t>
  </si>
  <si>
    <t>Edición, impresión, reproducción, publicación de avisos (publicidad)</t>
  </si>
  <si>
    <t>Suscripciones (periódicos y revistas, publicaciones y bases de datos)</t>
  </si>
  <si>
    <t>1. Enero a junio</t>
  </si>
  <si>
    <t>2. Enero a septiembre (anteproyecto de presupuesto)</t>
  </si>
  <si>
    <t>Secretaría de Hacienda</t>
  </si>
  <si>
    <t>1. Secretaría General de la Alcaldía de Bogotá</t>
  </si>
  <si>
    <t>4. Departamento Administrativo del Servicio Civil Distrital</t>
  </si>
  <si>
    <t>1. Secretaría Distrital de Gobierno</t>
  </si>
  <si>
    <t>2. Departamento Administrativo del Espacio Público, Dadep</t>
  </si>
  <si>
    <t>3. Instituto Distrital de la Participación y Acción Comunal, IDPAC</t>
  </si>
  <si>
    <t>1. Secretaría Distrital de Hacienda</t>
  </si>
  <si>
    <t>2. Fondo de Prestaciones Económicas, Cesantías y Pensiones de Bogotá, Foncep</t>
  </si>
  <si>
    <t>4. Lotería de Bogotá</t>
  </si>
  <si>
    <t>1. Secretaría Distrital de Planeación</t>
  </si>
  <si>
    <t>1. Secretaría Distrital de Desarrollo Económico</t>
  </si>
  <si>
    <t>4. Corporación para el Desarrollo y la Productividad - Bogotá Región</t>
  </si>
  <si>
    <t>1.  Secretaría de Educación del Distrito</t>
  </si>
  <si>
    <t>3. Universidad Distrital Francisco José de Caldas</t>
  </si>
  <si>
    <t>1. Secretaría Distrital de Salud de Bogotá</t>
  </si>
  <si>
    <t>2. Fondo Financiero Distrital de Salud</t>
  </si>
  <si>
    <t>4. Subred Integrada de Servicios de Salud Centro Oriente E.S.E.</t>
  </si>
  <si>
    <t>6. Capital Salud EPS-S SAS </t>
  </si>
  <si>
    <t>1. Secretaría Social</t>
  </si>
  <si>
    <t>2. Instituto Distrital para la Protección de la Niñez y la Juventud</t>
  </si>
  <si>
    <t>1. Secretaría de Cultura, Recreación y Deporte</t>
  </si>
  <si>
    <t>2. Instituto Distrital de Recreación y Deporte</t>
  </si>
  <si>
    <t>3. Orquesta Filarmonica de Bogotá</t>
  </si>
  <si>
    <t>4. Instituto Distrital de Patrimonio Cultural</t>
  </si>
  <si>
    <t>5. Fundación Gilberto Alzate Avendaño</t>
  </si>
  <si>
    <t>6. Instituto Distrital de las Artes</t>
  </si>
  <si>
    <t>7. Canal Capital</t>
  </si>
  <si>
    <t>2. Jardín Botánico de Bogotá</t>
  </si>
  <si>
    <t>3. Instituto Distrital de Gestión de Riesgos y Cambio Climático</t>
  </si>
  <si>
    <t>4. Instituto Distrital de Protección y Bienestar Animal IDPYBA</t>
  </si>
  <si>
    <t>1. Secretaría Distrital de Movilidad</t>
  </si>
  <si>
    <t>2. Unidad Administrativa Especial De Rehabilitacion Y Mantenimiento Vial</t>
  </si>
  <si>
    <t>3. Instituto de Desarrollo Urbano</t>
  </si>
  <si>
    <t>4. Transmilenio</t>
  </si>
  <si>
    <t>5. Empresa Metro de Bogotá </t>
  </si>
  <si>
    <t>6. Terminal de Transportes de Bogotá</t>
  </si>
  <si>
    <t>1. Secretaría Distrital del Hábitat</t>
  </si>
  <si>
    <t>6. Grupo Energía de Bogotá</t>
  </si>
  <si>
    <t>7.  Empresa de Telecomunicaciones de Bogotá</t>
  </si>
  <si>
    <t>1. Secretaría Distrital de la Mujer </t>
  </si>
  <si>
    <t>1. Secretaría Distrital de Seguridad, Convivencia y Justicia </t>
  </si>
  <si>
    <t>2. Unidad Administrativa Especial Cuerpo Oficial de Bomberos de Bogotá</t>
  </si>
  <si>
    <t>1. Secretaría Jurídica Distrital </t>
  </si>
  <si>
    <t>3. Unidad Administrativa Especial de Catastro</t>
  </si>
  <si>
    <t>3. Instituto Distrital de Turismo</t>
  </si>
  <si>
    <t>2. Instituto Popular para la Economía Social</t>
  </si>
  <si>
    <t>2. Instituto para la Investigación Educativa y el Desarrollo Pedagógico</t>
  </si>
  <si>
    <t>7. Instituto Distrital de Ciencia, Biotecnología e Innovación en Salud</t>
  </si>
  <si>
    <t>3. Subred Integrada de Servicios de Salud Norte E.S.E.</t>
  </si>
  <si>
    <t>5. Subred Integrada de Servicios de Salud Sur E.S.E</t>
  </si>
  <si>
    <t>4. Empresa de Renovación y Desarrollo Urbano de Bogotá</t>
  </si>
  <si>
    <t>2. Unidad Administrativa Especial de Servicios Públicos</t>
  </si>
  <si>
    <t>3. Caja de Vivienda Popular</t>
  </si>
  <si>
    <t>5.  Empresa de Acueducto y Alcantarillado de Bogotá</t>
  </si>
  <si>
    <t>1. Concejo de Bogotá</t>
  </si>
  <si>
    <t>2. Personería de Bogotá</t>
  </si>
  <si>
    <t>3. Veeduría Distrital de Bogotá</t>
  </si>
  <si>
    <t>Columna1</t>
  </si>
  <si>
    <t>OBSERVACIONES
(comentarios que aclaren los resultados)</t>
  </si>
  <si>
    <t>GIROS</t>
  </si>
  <si>
    <t>CONSUMO EN GIROS</t>
  </si>
  <si>
    <t>1. Secretaría Distrital de Ambiente</t>
  </si>
  <si>
    <t>UNIDAD DE MEDIDA</t>
  </si>
  <si>
    <t>CANTIDAD UNIDAD DE MEDIDA</t>
  </si>
  <si>
    <t>CONSUMO EN UNIDAD DE MEDIDA</t>
  </si>
  <si>
    <t>META
(EN % DE REDUCCIÓN DE RECURSOS)</t>
  </si>
  <si>
    <t>META
(EN % DE REDUCCIÓN DE LA UNIDAD DE MEDIDA)</t>
  </si>
  <si>
    <t>SEGUIMIENTO</t>
  </si>
  <si>
    <t>SEGUIMIENTO DEL 1 DE ENERO AL 30 DE JUNIO</t>
  </si>
  <si>
    <t>SEGUIMIENTO DEL 1 DE ENERO AL 31 DE DICIEMBRE</t>
  </si>
  <si>
    <t>LINEA BASE DEL 1 DE ENERO AL 31 DE DICIEMBRE</t>
  </si>
  <si>
    <t>INDICADOR DE AUSTERIDAD 
(1-(total giros del periodo/total giros del mismo periodo de año anterior))</t>
  </si>
  <si>
    <t>INDICADOR DE AUSTERIDAD 
(1-(total consumo unidad de medida en el periodo/total consumo unidad de medida del mismo periodo de año anterior))</t>
  </si>
  <si>
    <t>INDICADOR DE CUMPLIMIENTO EN UNIDAD DE MEDIDA
(INDICADOR DE AUSTERIDAD/META)</t>
  </si>
  <si>
    <t>INDICADOR DE CUMPLIMIENTO EN GIROS
(INDICADOR DE AUSTERIDAD/META)</t>
  </si>
  <si>
    <t>Número de horas liquidadas y pagadas.</t>
  </si>
  <si>
    <t>Número de personas contratadas (Sin incluir Cesiones).</t>
  </si>
  <si>
    <t>Número de Equipos Adquiridos.</t>
  </si>
  <si>
    <t>Horas extras diurnas, nocturnas, dominicales y festivas</t>
  </si>
  <si>
    <t>No Aplica</t>
  </si>
  <si>
    <t>Equipos Celular</t>
  </si>
  <si>
    <t>Gastos de viajes y viáticos</t>
  </si>
  <si>
    <t xml:space="preserve">Planes de telefonía móvil </t>
  </si>
  <si>
    <t>Número de líneas activas.</t>
  </si>
  <si>
    <t>Líneas de telefonía fija</t>
  </si>
  <si>
    <t>Servicio contratado de alquiler de vehículos</t>
  </si>
  <si>
    <t>Parque automotor</t>
  </si>
  <si>
    <t>Número de vehículos que componen el parque automotor.</t>
  </si>
  <si>
    <t>Cantidad de Tiquetes expedidos y utilizados.</t>
  </si>
  <si>
    <t xml:space="preserve">Número de Galones de Combustible consumidos. </t>
  </si>
  <si>
    <t xml:space="preserve">Impresión </t>
  </si>
  <si>
    <t>Fotocopiado</t>
  </si>
  <si>
    <t>Número de folios impresos.</t>
  </si>
  <si>
    <t xml:space="preserve">Número de fotocopias tomadas. </t>
  </si>
  <si>
    <t xml:space="preserve">Cantidad de suscripciones contratadas en la vigencia. </t>
  </si>
  <si>
    <t xml:space="preserve">Actividades definidas en los planes y programas de bienestar e incentivos para servidores públicos o actos protocolarios que deben atenderse misionalmente. </t>
  </si>
  <si>
    <t xml:space="preserve">Cantidad de Actividades y/o eventos realizados. </t>
  </si>
  <si>
    <t xml:space="preserve">Kilovatios por hora facturados en el periodo. </t>
  </si>
  <si>
    <t>¿EL GASTO / COMPONENTE SE PRIORIZA COMO GASTO ELEGIBLE PARA LA VIGENCIA?</t>
  </si>
  <si>
    <t>GASTOS CONTEMPLADOS EN EL DECRETO 492 DE 2019</t>
  </si>
  <si>
    <t>Administrativo</t>
  </si>
  <si>
    <t>Otros</t>
  </si>
  <si>
    <t>OTRAS ENTIDADES</t>
  </si>
  <si>
    <t>Nota:  Los valores deben ser registrados en pesos</t>
  </si>
  <si>
    <t>OTROS SECTORES</t>
  </si>
  <si>
    <t>Gestión_pública </t>
  </si>
  <si>
    <t>Hacienda</t>
  </si>
  <si>
    <t>Desarrollo_Económico_Indus</t>
  </si>
  <si>
    <t>Educación</t>
  </si>
  <si>
    <t>Integración_Social</t>
  </si>
  <si>
    <t>Cultura_Recreación_Deporte</t>
  </si>
  <si>
    <t>Ambiente</t>
  </si>
  <si>
    <t>Hábitat</t>
  </si>
  <si>
    <t>Seguridad_Convivencia_Justicia</t>
  </si>
  <si>
    <t>Gestión_Jurídica</t>
  </si>
  <si>
    <t>Otras_entidades</t>
  </si>
  <si>
    <t>3. Enero a diciembre</t>
  </si>
  <si>
    <t>Contratos de prestación de servicios y administración de personal FUNCIONAMIENTO</t>
  </si>
  <si>
    <t>Contratos de prestación de servicios y administración de personal INVERSIÓN*</t>
  </si>
  <si>
    <t>Alcaldía Local de Barrios Unidos</t>
  </si>
  <si>
    <t>N/A</t>
  </si>
  <si>
    <t>galones</t>
  </si>
  <si>
    <t>Unidades</t>
  </si>
  <si>
    <t>m3</t>
  </si>
  <si>
    <t>kwh</t>
  </si>
  <si>
    <t>No aplica para el FDLBU</t>
  </si>
  <si>
    <t>Se presento aumento de consumo del semestre comparado 2022 al 2021, debido a la presencialidad establecida ya en el 2022</t>
  </si>
  <si>
    <t>Mantener</t>
  </si>
  <si>
    <t>Rubro en el cual se logro una disminución en relación a la vigencia de más de la meta proyectada, debido a la implementación de acciones de sostenibilidad ambiental</t>
  </si>
  <si>
    <t>LINEA BASE DEL 1 DE ENERO AL 30 DE JUNIO 2021</t>
  </si>
  <si>
    <t>No. Impresiones</t>
  </si>
  <si>
    <t>Durante este periodo se ejecuto parte del contrato de la vigencia anterior</t>
  </si>
  <si>
    <t>Aumento de consumos de resmas debido a procesos de presencialidad / Respecto a los giros se ejecuto el contrato correspondiente a la vigencia anterior</t>
  </si>
  <si>
    <t xml:space="preserve">El rubro no se contempla dentro de los elegibles para realizar acciones dentro de la vigencia, teniendo en cuenta que el rubro se utiliza solo en casos donde se requiera servicios que no se contemplaron para ser financiados dentro de las actividades de proyectos de inversión, por lo cual se trata de un gasto no previsto que no puede ser cuantifica de manera previa </t>
  </si>
  <si>
    <t>La alcaldía local de Barrios Unidos no cuenta con un modelo contractual para el fotocopiado, esta función se realiza a través de impresoras multifuncionales que realizan la impresión de la imagen a duplicar, generando un costo por clic como lo enmarcan los acuerdos marco de precios de Colombia Compra Eficiente"</t>
  </si>
  <si>
    <t>Disminución de las solicitudes de impresión durante el período</t>
  </si>
  <si>
    <t>Para el 2022 no se ha realizado la compra de elementos plásticos de un solo uso</t>
  </si>
  <si>
    <t>Metros Cúbicos facturados en el periodo</t>
  </si>
  <si>
    <t>Se ha presentado en 2022 aumento en comparación con el 2021 debido al regreso de la presencialidad</t>
  </si>
  <si>
    <t>Se presenta aumento de consumos de este recurso en relación con el año 2021, debido a procesos de presencialidad después de la pandemia, aunque se han tomado acciones de autoridad para que el aumento no fuese tan significativo logrando que este llegase a ser solo del 4%.</t>
  </si>
  <si>
    <t>Se presenta aumento del consumo, por procesos de presencialidad, pero se tomaron acciones relacionadas con medidas de acuerdo a caracterización energética</t>
  </si>
  <si>
    <t>Aumento del personal de apoyo a la gestión proyectos de inversión</t>
  </si>
  <si>
    <t xml:space="preserve">* Esta información de Inversión solo será remitida a la Secretaria Distrital de Hacienda, para análisis interno de la DDP </t>
  </si>
  <si>
    <t>Se cuenta con un plan de telefonía fijo</t>
  </si>
  <si>
    <t>La vida útil de los activos fijos aun se encuentra vigente, razón  por la cual no se ha visto la necesidad de adquirir nuevos vehículos</t>
  </si>
  <si>
    <t>El rubro no se contempla dentro de los elegibles para realizar acciones dentro de la vigencia, teniendo en cuenta que el rubro se utiliza solo en casos donde se requiera servicios que no se contemplaron para ser financiados dentro de las actividades de proyectos de inversión, por lo cual se trata de un gasto no previsto que no puede ser cuantifica de manera previa.</t>
  </si>
  <si>
    <t>Se conto con un plan de telefonía fijo</t>
  </si>
  <si>
    <t xml:space="preserve">Número de Mantenimiento realizados </t>
  </si>
  <si>
    <t>En cumplimiento de  las metas del Plan de Gestión 2022, se incremento el número de operativos  y por consiguiente el uso de los vehículos en relación con la vigencia anterior, lo que no permitió el cumplimiento de la meta</t>
  </si>
  <si>
    <t>Durante la vigencia 2022, fueron impresos expedientes que durante la emergencia sanitaria se manejaron virtualmente, otro tema que impacto fue la  normalización de la prestación de los servicios de la alcaldía de forma presencial.</t>
  </si>
  <si>
    <t>Debido al ingreso de presencialidad se incrementó el número de operativos que genero un incremento en el consumo de combustible para el 2022 en comparación 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</si>
</sst>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3" formatCode="_-* #,##0.00_-;\-* #,##0.00_-;_-* &quot;-&quot;??_-;_-@_-"/>
    <numFmt numFmtId="164" formatCode="_-* #,##0_-;\-* #,##0_-;_-* &quot;-&quot;??_-;_-@_-"/>
  </numFmts>
  <fonts count="12"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9"/>
      <color indexed="81"/>
      <name val="Tahoma"/>
      <family val="2"/>
    </font>
  </fonts>
  <fills count="1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s>
  <borders count="55">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medium">
        <color theme="4" tint="0.39991454817346722"/>
      </left>
      <right style="medium">
        <color theme="4" tint="0.39991454817346722"/>
      </right>
      <top style="thin">
        <color theme="4" tint="0.39994506668294322"/>
      </top>
      <bottom style="medium">
        <color theme="4" tint="0.399914548173467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medium">
        <color theme="4" tint="0.39988402966399123"/>
      </left>
      <right style="medium">
        <color theme="4" tint="0.39988402966399123"/>
      </right>
      <top style="thin">
        <color theme="4" tint="0.39994506668294322"/>
      </top>
      <bottom style="medium">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4506668294322"/>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style="thin">
        <color theme="4" tint="0.39994506668294322"/>
      </right>
      <top style="medium">
        <color theme="4" tint="0.39991454817346722"/>
      </top>
      <bottom/>
      <diagonal/>
    </border>
  </borders>
  <cellStyleXfs count="5">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cellStyleXfs>
  <cellXfs count="138">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6" xfId="0" applyFill="1" applyBorder="1" applyAlignment="1">
      <alignment vertical="center"/>
    </xf>
    <xf numFmtId="0" fontId="0" fillId="2" borderId="26" xfId="0" applyFill="1" applyBorder="1" applyAlignment="1">
      <alignment vertical="center" wrapText="1"/>
    </xf>
    <xf numFmtId="9" fontId="0" fillId="2" borderId="14" xfId="2" applyFont="1" applyFill="1" applyBorder="1" applyAlignment="1" applyProtection="1">
      <alignment horizontal="center" vertical="center"/>
      <protection locked="0"/>
    </xf>
    <xf numFmtId="9" fontId="0" fillId="2" borderId="13" xfId="0" applyNumberFormat="1" applyFill="1" applyBorder="1" applyAlignment="1" applyProtection="1">
      <alignment horizontal="center" vertical="center"/>
      <protection locked="0"/>
    </xf>
    <xf numFmtId="9" fontId="0" fillId="2" borderId="14" xfId="2" applyFont="1" applyFill="1" applyBorder="1" applyAlignment="1" applyProtection="1">
      <alignment horizontal="center" vertical="center"/>
    </xf>
    <xf numFmtId="9" fontId="0" fillId="2" borderId="13"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6"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2" borderId="29" xfId="0" applyFont="1" applyFill="1" applyBorder="1" applyAlignment="1" applyProtection="1">
      <alignment horizontal="center" vertical="center" wrapText="1"/>
      <protection locked="0"/>
    </xf>
    <xf numFmtId="0" fontId="1" fillId="10" borderId="39" xfId="0" applyFont="1" applyFill="1" applyBorder="1" applyAlignment="1" applyProtection="1">
      <alignment horizontal="center" vertical="center" wrapText="1"/>
      <protection locked="0"/>
    </xf>
    <xf numFmtId="0" fontId="1" fillId="7" borderId="39" xfId="0" applyFont="1" applyFill="1" applyBorder="1" applyAlignment="1" applyProtection="1">
      <alignment horizontal="center" vertical="center" wrapText="1"/>
      <protection locked="0"/>
    </xf>
    <xf numFmtId="0" fontId="1" fillId="8" borderId="29" xfId="0" applyFont="1" applyFill="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42" fontId="0" fillId="0" borderId="5" xfId="1" applyFont="1" applyBorder="1" applyAlignment="1" applyProtection="1">
      <alignment horizontal="right" vertical="center"/>
      <protection locked="0"/>
    </xf>
    <xf numFmtId="9" fontId="0" fillId="0" borderId="5" xfId="2"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9" fontId="4" fillId="0" borderId="2" xfId="2" applyFont="1" applyBorder="1" applyAlignment="1" applyProtection="1">
      <alignment horizontal="center" vertical="center" wrapText="1"/>
      <protection locked="0"/>
    </xf>
    <xf numFmtId="0" fontId="0" fillId="0" borderId="15" xfId="0" applyBorder="1" applyAlignment="1" applyProtection="1">
      <alignment horizontal="right" vertical="center"/>
      <protection locked="0"/>
    </xf>
    <xf numFmtId="42" fontId="0" fillId="0" borderId="1" xfId="1" applyFont="1" applyBorder="1" applyAlignment="1" applyProtection="1">
      <alignment horizontal="right" vertical="center"/>
      <protection locked="0"/>
    </xf>
    <xf numFmtId="0" fontId="4" fillId="0" borderId="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0" fillId="0" borderId="0" xfId="0" applyAlignment="1" applyProtection="1">
      <alignment wrapText="1"/>
      <protection locked="0"/>
    </xf>
    <xf numFmtId="0" fontId="1" fillId="9" borderId="29" xfId="0" applyFont="1" applyFill="1" applyBorder="1" applyAlignment="1" applyProtection="1">
      <alignment horizontal="center" vertical="center" wrapText="1"/>
      <protection locked="0"/>
    </xf>
    <xf numFmtId="0" fontId="1" fillId="11" borderId="29" xfId="0" applyFont="1" applyFill="1" applyBorder="1" applyAlignment="1" applyProtection="1">
      <alignment horizontal="center" vertical="center" wrapText="1"/>
      <protection locked="0"/>
    </xf>
    <xf numFmtId="0" fontId="1" fillId="2" borderId="39" xfId="0" applyFont="1" applyFill="1" applyBorder="1" applyAlignment="1" applyProtection="1">
      <alignment horizontal="center" vertical="center" wrapText="1"/>
      <protection locked="0"/>
    </xf>
    <xf numFmtId="0" fontId="1" fillId="4" borderId="50" xfId="0" applyFont="1" applyFill="1" applyBorder="1" applyAlignment="1" applyProtection="1">
      <alignment horizontal="right" vertical="center" wrapText="1"/>
      <protection locked="0"/>
    </xf>
    <xf numFmtId="164" fontId="1" fillId="5" borderId="0" xfId="4" applyNumberFormat="1" applyFont="1" applyFill="1" applyBorder="1" applyAlignment="1" applyProtection="1">
      <alignment horizontal="center" wrapText="1"/>
      <protection locked="0"/>
    </xf>
    <xf numFmtId="164" fontId="4" fillId="0" borderId="24" xfId="4" applyNumberFormat="1" applyFont="1" applyBorder="1" applyAlignment="1" applyProtection="1">
      <alignment horizontal="center" vertical="center" wrapText="1"/>
      <protection locked="0"/>
    </xf>
    <xf numFmtId="164" fontId="0" fillId="0" borderId="0" xfId="4" applyNumberFormat="1" applyFont="1" applyAlignment="1" applyProtection="1">
      <alignment horizontal="center"/>
      <protection locked="0"/>
    </xf>
    <xf numFmtId="9" fontId="0" fillId="0" borderId="0" xfId="2" applyFont="1" applyProtection="1">
      <protection locked="0"/>
    </xf>
    <xf numFmtId="164" fontId="1" fillId="4" borderId="50" xfId="4" applyNumberFormat="1" applyFont="1" applyFill="1" applyBorder="1" applyAlignment="1" applyProtection="1">
      <alignment horizontal="right" vertical="center" wrapText="1"/>
      <protection locked="0"/>
    </xf>
    <xf numFmtId="164" fontId="1" fillId="8" borderId="29" xfId="4" applyNumberFormat="1" applyFont="1" applyFill="1" applyBorder="1" applyAlignment="1" applyProtection="1">
      <alignment horizontal="center" vertical="center" wrapText="1"/>
      <protection locked="0"/>
    </xf>
    <xf numFmtId="164" fontId="0" fillId="0" borderId="13" xfId="4" applyNumberFormat="1" applyFont="1" applyBorder="1" applyAlignment="1" applyProtection="1">
      <alignment horizontal="right" vertical="center"/>
      <protection locked="0"/>
    </xf>
    <xf numFmtId="164" fontId="0" fillId="0" borderId="0" xfId="4" applyNumberFormat="1" applyFont="1" applyProtection="1">
      <protection locked="0"/>
    </xf>
    <xf numFmtId="164" fontId="1" fillId="4" borderId="51" xfId="4" applyNumberFormat="1" applyFont="1" applyFill="1" applyBorder="1" applyAlignment="1" applyProtection="1">
      <alignment horizontal="right" vertical="center" wrapText="1"/>
      <protection locked="0"/>
    </xf>
    <xf numFmtId="9" fontId="4" fillId="0" borderId="1" xfId="2" applyFont="1" applyBorder="1" applyAlignment="1" applyProtection="1">
      <alignment horizontal="center" vertical="center" wrapText="1"/>
      <protection locked="0"/>
    </xf>
    <xf numFmtId="42" fontId="4" fillId="0" borderId="5" xfId="1" applyFont="1" applyBorder="1" applyAlignment="1" applyProtection="1">
      <alignment horizontal="right" vertical="center"/>
      <protection locked="0"/>
    </xf>
    <xf numFmtId="0" fontId="0" fillId="0" borderId="13" xfId="0" applyBorder="1" applyAlignment="1" applyProtection="1">
      <alignment horizontal="center" vertical="center"/>
      <protection locked="0"/>
    </xf>
    <xf numFmtId="0" fontId="4" fillId="0" borderId="15" xfId="0" applyFont="1" applyBorder="1" applyAlignment="1" applyProtection="1">
      <alignment horizontal="right" vertical="center"/>
      <protection locked="0"/>
    </xf>
    <xf numFmtId="42" fontId="4" fillId="0" borderId="1" xfId="1" applyFont="1" applyBorder="1" applyAlignment="1" applyProtection="1">
      <alignment horizontal="right" vertical="center"/>
      <protection locked="0"/>
    </xf>
    <xf numFmtId="9" fontId="4" fillId="2" borderId="14" xfId="2" applyFont="1" applyFill="1" applyBorder="1" applyAlignment="1" applyProtection="1">
      <alignment horizontal="center" vertical="center"/>
    </xf>
    <xf numFmtId="9" fontId="4" fillId="2" borderId="13" xfId="0" applyNumberFormat="1" applyFont="1" applyFill="1" applyBorder="1" applyAlignment="1">
      <alignment horizontal="center" vertical="center"/>
    </xf>
    <xf numFmtId="0" fontId="0" fillId="12" borderId="13" xfId="0" applyFill="1" applyBorder="1" applyAlignment="1" applyProtection="1">
      <alignment horizontal="center" vertical="center" wrapText="1"/>
      <protection locked="0"/>
    </xf>
    <xf numFmtId="9" fontId="4" fillId="12" borderId="1" xfId="2" applyFont="1" applyFill="1" applyBorder="1" applyAlignment="1" applyProtection="1">
      <alignment horizontal="center" vertical="center" wrapText="1"/>
      <protection locked="0"/>
    </xf>
    <xf numFmtId="164" fontId="4" fillId="12" borderId="24" xfId="4" applyNumberFormat="1" applyFont="1" applyFill="1" applyBorder="1" applyAlignment="1" applyProtection="1">
      <alignment horizontal="center" vertical="center" wrapText="1"/>
      <protection locked="0"/>
    </xf>
    <xf numFmtId="42" fontId="0" fillId="12" borderId="5" xfId="1" applyFont="1" applyFill="1" applyBorder="1" applyAlignment="1" applyProtection="1">
      <alignment horizontal="right" vertical="center"/>
      <protection locked="0"/>
    </xf>
    <xf numFmtId="0" fontId="0" fillId="12" borderId="15" xfId="0" applyFill="1" applyBorder="1" applyAlignment="1" applyProtection="1">
      <alignment horizontal="right" vertical="center"/>
      <protection locked="0"/>
    </xf>
    <xf numFmtId="42" fontId="0" fillId="12" borderId="1" xfId="1" applyFont="1" applyFill="1" applyBorder="1" applyAlignment="1" applyProtection="1">
      <alignment horizontal="right" vertical="center"/>
      <protection locked="0"/>
    </xf>
    <xf numFmtId="0" fontId="0" fillId="0" borderId="13" xfId="0" applyBorder="1" applyAlignment="1" applyProtection="1">
      <alignment horizontal="center" vertical="center" wrapText="1"/>
      <protection locked="0"/>
    </xf>
    <xf numFmtId="9" fontId="0" fillId="0" borderId="5" xfId="2" applyFont="1" applyBorder="1" applyAlignment="1" applyProtection="1">
      <alignment horizontal="center" vertical="center" wrapText="1"/>
      <protection locked="0"/>
    </xf>
    <xf numFmtId="9" fontId="4" fillId="12" borderId="3" xfId="2" applyFont="1" applyFill="1" applyBorder="1" applyAlignment="1" applyProtection="1">
      <alignment horizontal="center" vertical="center" wrapText="1"/>
      <protection locked="0"/>
    </xf>
    <xf numFmtId="164" fontId="4" fillId="12" borderId="28" xfId="4" applyNumberFormat="1" applyFont="1" applyFill="1" applyBorder="1" applyAlignment="1" applyProtection="1">
      <alignment horizontal="center" vertical="center" wrapText="1"/>
      <protection locked="0"/>
    </xf>
    <xf numFmtId="164" fontId="0" fillId="12" borderId="13" xfId="4" applyNumberFormat="1" applyFont="1" applyFill="1" applyBorder="1" applyAlignment="1" applyProtection="1">
      <alignment horizontal="right" vertical="center"/>
      <protection locked="0"/>
    </xf>
    <xf numFmtId="9" fontId="4" fillId="12" borderId="7" xfId="2" applyFont="1" applyFill="1" applyBorder="1" applyAlignment="1" applyProtection="1">
      <alignment horizontal="center" vertical="center" wrapText="1"/>
      <protection locked="0"/>
    </xf>
    <xf numFmtId="164" fontId="4" fillId="12" borderId="25" xfId="4" applyNumberFormat="1" applyFont="1" applyFill="1" applyBorder="1" applyAlignment="1" applyProtection="1">
      <alignment horizontal="center" vertical="center" wrapText="1"/>
      <protection locked="0"/>
    </xf>
    <xf numFmtId="0" fontId="0" fillId="12" borderId="16" xfId="0" applyFill="1" applyBorder="1" applyAlignment="1" applyProtection="1">
      <alignment horizontal="right" vertical="center"/>
      <protection locked="0"/>
    </xf>
    <xf numFmtId="42" fontId="0" fillId="12" borderId="7" xfId="1" applyFont="1" applyFill="1" applyBorder="1" applyAlignment="1" applyProtection="1">
      <alignment horizontal="right" vertical="center"/>
      <protection locked="0"/>
    </xf>
    <xf numFmtId="42" fontId="0" fillId="12" borderId="46" xfId="1" applyFont="1" applyFill="1" applyBorder="1" applyAlignment="1" applyProtection="1">
      <alignment horizontal="center" vertical="center" wrapText="1"/>
      <protection locked="0"/>
    </xf>
    <xf numFmtId="0" fontId="5" fillId="12" borderId="54" xfId="0" applyFont="1" applyFill="1" applyBorder="1" applyAlignment="1" applyProtection="1">
      <alignment vertical="center" wrapText="1"/>
      <protection locked="0"/>
    </xf>
    <xf numFmtId="164" fontId="4" fillId="0" borderId="24" xfId="4" applyNumberFormat="1" applyFont="1" applyFill="1" applyBorder="1" applyAlignment="1" applyProtection="1">
      <alignment horizontal="center" vertical="center" wrapText="1"/>
      <protection locked="0"/>
    </xf>
    <xf numFmtId="9" fontId="4" fillId="0" borderId="1" xfId="2" applyFont="1" applyFill="1" applyBorder="1" applyAlignment="1" applyProtection="1">
      <alignment horizontal="center" vertical="center" wrapText="1"/>
      <protection locked="0"/>
    </xf>
    <xf numFmtId="42" fontId="0" fillId="0" borderId="5" xfId="1" applyFont="1" applyFill="1" applyBorder="1" applyAlignment="1" applyProtection="1">
      <alignment horizontal="right" vertical="center"/>
      <protection locked="0"/>
    </xf>
    <xf numFmtId="42" fontId="0" fillId="0" borderId="1" xfId="1" applyFont="1" applyFill="1" applyBorder="1" applyAlignment="1" applyProtection="1">
      <alignment horizontal="right" vertical="center"/>
      <protection locked="0"/>
    </xf>
    <xf numFmtId="9" fontId="4" fillId="0" borderId="14" xfId="2" applyFont="1" applyFill="1" applyBorder="1" applyAlignment="1" applyProtection="1">
      <alignment horizontal="center" vertical="center" wrapText="1"/>
      <protection locked="0"/>
    </xf>
    <xf numFmtId="164" fontId="4" fillId="0" borderId="27" xfId="4" applyNumberFormat="1" applyFont="1" applyFill="1" applyBorder="1" applyAlignment="1" applyProtection="1">
      <alignment horizontal="center" vertical="center" wrapText="1"/>
      <protection locked="0"/>
    </xf>
    <xf numFmtId="164" fontId="0" fillId="0" borderId="13" xfId="4" applyNumberFormat="1" applyFont="1" applyFill="1" applyBorder="1" applyAlignment="1" applyProtection="1">
      <alignment horizontal="right" vertical="center"/>
      <protection locked="0"/>
    </xf>
    <xf numFmtId="0" fontId="1" fillId="5" borderId="21" xfId="0" applyFont="1" applyFill="1" applyBorder="1" applyAlignment="1" applyProtection="1">
      <alignment horizontal="center" wrapText="1"/>
      <protection locked="0"/>
    </xf>
    <xf numFmtId="0" fontId="1" fillId="5" borderId="22" xfId="0" applyFont="1" applyFill="1" applyBorder="1" applyAlignment="1" applyProtection="1">
      <alignment horizontal="center" wrapText="1"/>
      <protection locked="0"/>
    </xf>
    <xf numFmtId="0" fontId="1" fillId="9" borderId="38"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47" xfId="0" applyFont="1" applyFill="1" applyBorder="1" applyAlignment="1" applyProtection="1">
      <alignment horizontal="center" vertical="center" wrapText="1"/>
      <protection locked="0"/>
    </xf>
    <xf numFmtId="0" fontId="1" fillId="8" borderId="48" xfId="0" applyFont="1" applyFill="1" applyBorder="1" applyAlignment="1" applyProtection="1">
      <alignment horizontal="center" vertical="center" wrapText="1"/>
      <protection locked="0"/>
    </xf>
    <xf numFmtId="0" fontId="1" fillId="2" borderId="38"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9" fontId="1" fillId="3" borderId="30" xfId="2"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9" fontId="1" fillId="3" borderId="32" xfId="2" applyFont="1" applyFill="1" applyBorder="1" applyAlignment="1" applyProtection="1">
      <alignment horizontal="center" vertical="center" wrapText="1"/>
      <protection locked="0"/>
    </xf>
    <xf numFmtId="9" fontId="1" fillId="3" borderId="33" xfId="2" applyFont="1" applyFill="1" applyBorder="1" applyAlignment="1" applyProtection="1">
      <alignment horizontal="center" vertical="center" wrapText="1"/>
      <protection locked="0"/>
    </xf>
    <xf numFmtId="164" fontId="1" fillId="3" borderId="36" xfId="4" applyNumberFormat="1" applyFont="1" applyFill="1" applyBorder="1" applyAlignment="1" applyProtection="1">
      <alignment horizontal="center" vertical="center" wrapText="1"/>
      <protection locked="0"/>
    </xf>
    <xf numFmtId="164" fontId="1" fillId="3" borderId="37" xfId="4" applyNumberFormat="1" applyFont="1" applyFill="1" applyBorder="1" applyAlignment="1" applyProtection="1">
      <alignment horizontal="center" vertical="center" wrapText="1"/>
      <protection locked="0"/>
    </xf>
    <xf numFmtId="164" fontId="1" fillId="3" borderId="34" xfId="4" applyNumberFormat="1" applyFont="1" applyFill="1" applyBorder="1" applyAlignment="1" applyProtection="1">
      <alignment horizontal="center" vertical="center" wrapText="1"/>
      <protection locked="0"/>
    </xf>
    <xf numFmtId="164" fontId="1" fillId="3" borderId="35" xfId="4" applyNumberFormat="1"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9" fontId="8" fillId="3" borderId="19"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7" xfId="2" applyFont="1" applyFill="1" applyBorder="1" applyAlignment="1" applyProtection="1">
      <alignment horizontal="center" vertical="center" wrapText="1"/>
      <protection locked="0"/>
    </xf>
    <xf numFmtId="0" fontId="1" fillId="3" borderId="40"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center" vertical="center" wrapText="1"/>
      <protection locked="0"/>
    </xf>
    <xf numFmtId="9" fontId="1" fillId="3" borderId="42" xfId="2" applyFont="1" applyFill="1" applyBorder="1" applyAlignment="1" applyProtection="1">
      <alignment horizontal="center" vertical="center" wrapText="1"/>
      <protection locked="0"/>
    </xf>
    <xf numFmtId="9" fontId="1" fillId="3" borderId="43" xfId="2" applyFont="1" applyFill="1" applyBorder="1" applyAlignment="1" applyProtection="1">
      <alignment horizontal="center" vertical="center" wrapText="1"/>
      <protection locked="0"/>
    </xf>
    <xf numFmtId="9" fontId="1" fillId="3" borderId="44" xfId="2" applyFont="1" applyFill="1" applyBorder="1" applyAlignment="1" applyProtection="1">
      <alignment horizontal="center" vertical="center" wrapText="1"/>
      <protection locked="0"/>
    </xf>
    <xf numFmtId="9" fontId="1" fillId="3" borderId="45" xfId="2" applyFont="1" applyFill="1" applyBorder="1" applyAlignment="1" applyProtection="1">
      <alignment horizontal="center" vertical="center" wrapText="1"/>
      <protection locked="0"/>
    </xf>
    <xf numFmtId="0" fontId="1" fillId="4" borderId="38"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9" xfId="0" applyFont="1" applyFill="1" applyBorder="1" applyAlignment="1" applyProtection="1">
      <alignment horizontal="center" vertical="center" wrapText="1"/>
      <protection locked="0"/>
    </xf>
    <xf numFmtId="0" fontId="8" fillId="8" borderId="38"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1" fillId="3" borderId="23"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9" fillId="2" borderId="50" xfId="0" applyFont="1" applyFill="1" applyBorder="1" applyAlignment="1" applyProtection="1">
      <alignment horizontal="center"/>
      <protection locked="0"/>
    </xf>
    <xf numFmtId="0" fontId="9" fillId="2" borderId="52" xfId="0" applyFont="1" applyFill="1" applyBorder="1" applyAlignment="1" applyProtection="1">
      <alignment horizontal="center"/>
      <protection locked="0"/>
    </xf>
    <xf numFmtId="0" fontId="9" fillId="2" borderId="51" xfId="0" applyFont="1" applyFill="1" applyBorder="1" applyAlignment="1" applyProtection="1">
      <alignment horizont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1" fillId="4" borderId="50" xfId="0" applyFont="1" applyFill="1" applyBorder="1" applyAlignment="1" applyProtection="1">
      <alignment horizontal="right" vertical="center" wrapText="1"/>
      <protection locked="0"/>
    </xf>
    <xf numFmtId="0" fontId="1" fillId="4" borderId="51" xfId="0" applyFont="1" applyFill="1" applyBorder="1" applyAlignment="1" applyProtection="1">
      <alignment horizontal="right" vertical="center" wrapText="1"/>
      <protection locked="0"/>
    </xf>
    <xf numFmtId="0" fontId="8" fillId="7" borderId="20"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0" fillId="2" borderId="53" xfId="0" applyFont="1" applyFill="1" applyBorder="1" applyAlignment="1" applyProtection="1">
      <alignment horizontal="left" wrapText="1"/>
      <protection locked="0"/>
    </xf>
    <xf numFmtId="0" fontId="1" fillId="2" borderId="49" xfId="0" applyFont="1" applyFill="1" applyBorder="1" applyAlignment="1" applyProtection="1">
      <alignment horizontal="center" vertical="center" wrapText="1"/>
      <protection locked="0"/>
    </xf>
  </cellXfs>
  <cellStyles count="5">
    <cellStyle name="Bueno" xfId="3" builtinId="26"/>
    <cellStyle name="Millares" xfId="4" builtinId="3"/>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opLeftCell="A7" workbookViewId="0">
      <selection activeCell="E28" sqref="E28"/>
    </sheetView>
  </sheetViews>
  <sheetFormatPr baseColWidth="10" defaultColWidth="11.5703125" defaultRowHeight="15" x14ac:dyDescent="0.25"/>
  <cols>
    <col min="1" max="1" width="38.5703125" bestFit="1" customWidth="1"/>
    <col min="2" max="2" width="12.140625" customWidth="1"/>
    <col min="3" max="3" width="10.7109375" customWidth="1"/>
    <col min="4" max="4" width="14.28515625" bestFit="1" customWidth="1"/>
    <col min="5" max="5" width="54.42578125" customWidth="1"/>
    <col min="6" max="6" width="15.140625" customWidth="1"/>
    <col min="7" max="20" width="16.28515625" customWidth="1"/>
  </cols>
  <sheetData>
    <row r="1" spans="1:20" x14ac:dyDescent="0.25">
      <c r="A1" s="4" t="s">
        <v>37</v>
      </c>
      <c r="B1" s="4"/>
      <c r="C1" s="4"/>
      <c r="D1" t="s">
        <v>119</v>
      </c>
      <c r="E1" t="s">
        <v>119</v>
      </c>
      <c r="F1" t="s">
        <v>119</v>
      </c>
      <c r="G1" t="s">
        <v>119</v>
      </c>
      <c r="H1" t="s">
        <v>119</v>
      </c>
      <c r="I1" t="s">
        <v>119</v>
      </c>
      <c r="J1" t="s">
        <v>119</v>
      </c>
      <c r="K1" t="s">
        <v>119</v>
      </c>
      <c r="L1" t="s">
        <v>119</v>
      </c>
      <c r="M1" t="s">
        <v>119</v>
      </c>
      <c r="N1" t="s">
        <v>119</v>
      </c>
      <c r="O1" t="s">
        <v>119</v>
      </c>
      <c r="P1" t="s">
        <v>119</v>
      </c>
      <c r="Q1" t="s">
        <v>119</v>
      </c>
      <c r="R1" t="s">
        <v>119</v>
      </c>
      <c r="S1" t="s">
        <v>119</v>
      </c>
      <c r="T1" t="s">
        <v>119</v>
      </c>
    </row>
    <row r="2" spans="1:20" x14ac:dyDescent="0.25">
      <c r="A2" t="s">
        <v>30</v>
      </c>
      <c r="D2" t="s">
        <v>162</v>
      </c>
      <c r="E2" t="s">
        <v>167</v>
      </c>
      <c r="F2" t="s">
        <v>22</v>
      </c>
      <c r="G2" t="s">
        <v>168</v>
      </c>
      <c r="H2" t="s">
        <v>24</v>
      </c>
      <c r="I2" t="s">
        <v>169</v>
      </c>
      <c r="J2" t="s">
        <v>170</v>
      </c>
      <c r="K2" t="s">
        <v>27</v>
      </c>
      <c r="L2" t="s">
        <v>171</v>
      </c>
      <c r="M2" t="s">
        <v>172</v>
      </c>
      <c r="N2" t="s">
        <v>173</v>
      </c>
      <c r="O2" t="s">
        <v>31</v>
      </c>
      <c r="P2" t="s">
        <v>174</v>
      </c>
      <c r="Q2" t="s">
        <v>33</v>
      </c>
      <c r="R2" t="s">
        <v>175</v>
      </c>
      <c r="S2" t="s">
        <v>176</v>
      </c>
      <c r="T2" t="s">
        <v>177</v>
      </c>
    </row>
    <row r="3" spans="1:20" x14ac:dyDescent="0.25">
      <c r="A3" t="s">
        <v>29</v>
      </c>
      <c r="E3" t="s">
        <v>63</v>
      </c>
      <c r="F3" t="s">
        <v>65</v>
      </c>
      <c r="G3" t="s">
        <v>68</v>
      </c>
      <c r="H3" t="s">
        <v>71</v>
      </c>
      <c r="I3" t="s">
        <v>72</v>
      </c>
      <c r="J3" t="s">
        <v>74</v>
      </c>
      <c r="K3" t="s">
        <v>76</v>
      </c>
      <c r="L3" t="s">
        <v>80</v>
      </c>
      <c r="M3" t="s">
        <v>82</v>
      </c>
      <c r="N3" t="s">
        <v>123</v>
      </c>
      <c r="O3" t="s">
        <v>92</v>
      </c>
      <c r="P3" t="s">
        <v>98</v>
      </c>
      <c r="Q3" t="s">
        <v>101</v>
      </c>
      <c r="R3" t="s">
        <v>102</v>
      </c>
      <c r="S3" t="s">
        <v>104</v>
      </c>
      <c r="T3" t="s">
        <v>116</v>
      </c>
    </row>
    <row r="4" spans="1:20" x14ac:dyDescent="0.25">
      <c r="A4" t="s">
        <v>25</v>
      </c>
      <c r="E4" t="s">
        <v>64</v>
      </c>
      <c r="F4" t="s">
        <v>66</v>
      </c>
      <c r="G4" t="s">
        <v>69</v>
      </c>
      <c r="I4" t="s">
        <v>107</v>
      </c>
      <c r="J4" t="s">
        <v>108</v>
      </c>
      <c r="K4" t="s">
        <v>77</v>
      </c>
      <c r="L4" t="s">
        <v>81</v>
      </c>
      <c r="M4" t="s">
        <v>83</v>
      </c>
      <c r="N4" t="s">
        <v>89</v>
      </c>
      <c r="O4" t="s">
        <v>93</v>
      </c>
      <c r="P4" t="s">
        <v>113</v>
      </c>
      <c r="R4" t="s">
        <v>103</v>
      </c>
      <c r="T4" t="s">
        <v>117</v>
      </c>
    </row>
    <row r="5" spans="1:20" x14ac:dyDescent="0.25">
      <c r="A5" t="s">
        <v>26</v>
      </c>
      <c r="F5" t="s">
        <v>67</v>
      </c>
      <c r="G5" t="s">
        <v>105</v>
      </c>
      <c r="I5" t="s">
        <v>106</v>
      </c>
      <c r="J5" t="s">
        <v>75</v>
      </c>
      <c r="K5" t="s">
        <v>110</v>
      </c>
      <c r="M5" t="s">
        <v>84</v>
      </c>
      <c r="N5" t="s">
        <v>90</v>
      </c>
      <c r="O5" t="s">
        <v>94</v>
      </c>
      <c r="P5" t="s">
        <v>114</v>
      </c>
      <c r="T5" t="s">
        <v>118</v>
      </c>
    </row>
    <row r="6" spans="1:20" x14ac:dyDescent="0.25">
      <c r="A6" t="s">
        <v>35</v>
      </c>
      <c r="G6" t="s">
        <v>70</v>
      </c>
      <c r="I6" t="s">
        <v>73</v>
      </c>
      <c r="K6" t="s">
        <v>78</v>
      </c>
      <c r="M6" t="s">
        <v>85</v>
      </c>
      <c r="N6" t="s">
        <v>91</v>
      </c>
      <c r="O6" t="s">
        <v>95</v>
      </c>
      <c r="P6" t="s">
        <v>112</v>
      </c>
    </row>
    <row r="7" spans="1:20" x14ac:dyDescent="0.25">
      <c r="A7" t="s">
        <v>21</v>
      </c>
      <c r="K7" t="s">
        <v>111</v>
      </c>
      <c r="M7" t="s">
        <v>86</v>
      </c>
      <c r="O7" t="s">
        <v>96</v>
      </c>
      <c r="P7" t="s">
        <v>115</v>
      </c>
    </row>
    <row r="8" spans="1:20" x14ac:dyDescent="0.25">
      <c r="A8" t="s">
        <v>22</v>
      </c>
      <c r="K8" t="s">
        <v>79</v>
      </c>
      <c r="M8" t="s">
        <v>87</v>
      </c>
      <c r="O8" t="s">
        <v>97</v>
      </c>
      <c r="P8" t="s">
        <v>99</v>
      </c>
    </row>
    <row r="9" spans="1:20" x14ac:dyDescent="0.25">
      <c r="A9" t="s">
        <v>32</v>
      </c>
      <c r="K9" t="s">
        <v>109</v>
      </c>
      <c r="M9" t="s">
        <v>88</v>
      </c>
      <c r="P9" t="s">
        <v>100</v>
      </c>
    </row>
    <row r="10" spans="1:20" x14ac:dyDescent="0.25">
      <c r="A10" t="s">
        <v>23</v>
      </c>
    </row>
    <row r="11" spans="1:20" x14ac:dyDescent="0.25">
      <c r="A11" t="s">
        <v>28</v>
      </c>
      <c r="E11" t="s">
        <v>41</v>
      </c>
    </row>
    <row r="12" spans="1:20" ht="30" x14ac:dyDescent="0.25">
      <c r="A12" t="s">
        <v>31</v>
      </c>
      <c r="E12" s="8" t="s">
        <v>54</v>
      </c>
    </row>
    <row r="13" spans="1:20" x14ac:dyDescent="0.25">
      <c r="A13" t="s">
        <v>33</v>
      </c>
      <c r="E13" s="5" t="s">
        <v>62</v>
      </c>
    </row>
    <row r="14" spans="1:20" x14ac:dyDescent="0.25">
      <c r="A14" t="s">
        <v>24</v>
      </c>
    </row>
    <row r="15" spans="1:20" x14ac:dyDescent="0.25">
      <c r="A15" t="s">
        <v>27</v>
      </c>
    </row>
    <row r="16" spans="1:20" x14ac:dyDescent="0.25">
      <c r="A16" t="s">
        <v>34</v>
      </c>
    </row>
    <row r="17" spans="1:6" x14ac:dyDescent="0.25">
      <c r="A17" t="s">
        <v>36</v>
      </c>
      <c r="E17" t="s">
        <v>42</v>
      </c>
    </row>
    <row r="18" spans="1:6" x14ac:dyDescent="0.25">
      <c r="A18" t="s">
        <v>162</v>
      </c>
      <c r="E18" s="7" t="s">
        <v>55</v>
      </c>
      <c r="F18" s="7"/>
    </row>
    <row r="19" spans="1:6" x14ac:dyDescent="0.25">
      <c r="A19" t="s">
        <v>163</v>
      </c>
      <c r="E19" s="6" t="s">
        <v>57</v>
      </c>
    </row>
    <row r="20" spans="1:6" x14ac:dyDescent="0.25">
      <c r="E20" s="2" t="s">
        <v>56</v>
      </c>
      <c r="F20" s="3"/>
    </row>
    <row r="26" spans="1:6" x14ac:dyDescent="0.25">
      <c r="D26" s="4" t="s">
        <v>38</v>
      </c>
      <c r="E26" s="4" t="s">
        <v>43</v>
      </c>
      <c r="F26" s="4" t="s">
        <v>44</v>
      </c>
    </row>
    <row r="27" spans="1:6" x14ac:dyDescent="0.25">
      <c r="D27">
        <v>2020</v>
      </c>
      <c r="E27" s="1" t="s">
        <v>60</v>
      </c>
      <c r="F27" t="s">
        <v>45</v>
      </c>
    </row>
    <row r="28" spans="1:6" x14ac:dyDescent="0.25">
      <c r="D28">
        <v>2021</v>
      </c>
      <c r="E28" s="1" t="s">
        <v>61</v>
      </c>
      <c r="F28" t="s">
        <v>46</v>
      </c>
    </row>
    <row r="29" spans="1:6" x14ac:dyDescent="0.25">
      <c r="D29">
        <v>2022</v>
      </c>
      <c r="E29" s="1" t="s">
        <v>178</v>
      </c>
    </row>
    <row r="30" spans="1:6" x14ac:dyDescent="0.25">
      <c r="D30">
        <v>2023</v>
      </c>
      <c r="E30" s="1"/>
    </row>
    <row r="31" spans="1:6" x14ac:dyDescent="0.2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4"/>
  <sheetViews>
    <sheetView showGridLines="0" tabSelected="1" topLeftCell="A5" zoomScale="61" zoomScaleNormal="61" workbookViewId="0">
      <pane xSplit="1" ySplit="7" topLeftCell="B31" activePane="bottomRight" state="frozen"/>
      <selection activeCell="A5" sqref="A5"/>
      <selection pane="topRight" activeCell="B5" sqref="B5"/>
      <selection pane="bottomLeft" activeCell="A12" sqref="A12"/>
      <selection pane="bottomRight" activeCell="G32" sqref="G32"/>
    </sheetView>
  </sheetViews>
  <sheetFormatPr baseColWidth="10" defaultColWidth="11.42578125" defaultRowHeight="15" x14ac:dyDescent="0.25"/>
  <cols>
    <col min="1" max="1" width="29" style="30" customWidth="1"/>
    <col min="2" max="2" width="29" style="14" customWidth="1"/>
    <col min="3" max="3" width="34.7109375" style="14" customWidth="1"/>
    <col min="4" max="4" width="26.7109375" style="14" customWidth="1"/>
    <col min="5" max="5" width="19.7109375" style="14" customWidth="1"/>
    <col min="6" max="6" width="16.42578125" style="38" customWidth="1"/>
    <col min="7" max="7" width="25.28515625" style="38" customWidth="1"/>
    <col min="8" max="11" width="16.85546875" style="37" customWidth="1"/>
    <col min="12" max="12" width="15.28515625" style="14" customWidth="1"/>
    <col min="13" max="13" width="19.5703125" style="14" customWidth="1"/>
    <col min="14" max="14" width="19.28515625" style="14" customWidth="1"/>
    <col min="15" max="15" width="19.85546875" style="14" customWidth="1"/>
    <col min="16" max="16" width="26" style="14" customWidth="1"/>
    <col min="17" max="17" width="24.140625" style="14" customWidth="1"/>
    <col min="18" max="18" width="54.7109375" style="14" customWidth="1"/>
    <col min="19" max="19" width="19.85546875" style="42" customWidth="1"/>
    <col min="20" max="20" width="19.85546875" style="14" customWidth="1"/>
    <col min="21" max="21" width="27.85546875" style="14" customWidth="1"/>
    <col min="22" max="22" width="19.85546875" style="14" customWidth="1"/>
    <col min="23" max="23" width="28.5703125" style="14" customWidth="1"/>
    <col min="24" max="24" width="33" style="14" customWidth="1"/>
    <col min="25" max="25" width="48.28515625" style="14" customWidth="1"/>
    <col min="26" max="16384" width="11.42578125" style="14"/>
  </cols>
  <sheetData>
    <row r="1" spans="1:25" ht="75" customHeight="1" x14ac:dyDescent="0.25">
      <c r="A1" s="13"/>
      <c r="B1" s="13"/>
      <c r="C1" s="131" t="s">
        <v>18</v>
      </c>
      <c r="D1" s="131"/>
      <c r="E1" s="131"/>
      <c r="F1" s="131"/>
      <c r="G1" s="131"/>
      <c r="H1" s="131"/>
      <c r="I1" s="131"/>
      <c r="J1" s="131"/>
      <c r="K1" s="131"/>
      <c r="L1" s="131"/>
      <c r="M1" s="131"/>
      <c r="N1" s="131"/>
      <c r="O1" s="131"/>
      <c r="P1" s="131"/>
      <c r="Q1" s="131"/>
      <c r="R1" s="131"/>
      <c r="S1" s="131"/>
      <c r="T1" s="131"/>
      <c r="U1" s="131"/>
      <c r="V1" s="131"/>
      <c r="W1" s="131"/>
      <c r="X1" s="131"/>
      <c r="Y1" s="131"/>
    </row>
    <row r="2" spans="1:25" ht="26.25" customHeight="1" x14ac:dyDescent="0.25">
      <c r="A2" s="34" t="s">
        <v>20</v>
      </c>
      <c r="B2" s="126" t="s">
        <v>22</v>
      </c>
      <c r="C2" s="127"/>
      <c r="D2" s="127"/>
      <c r="E2" s="127"/>
      <c r="F2" s="127"/>
      <c r="G2" s="128"/>
      <c r="H2" s="132" t="s">
        <v>19</v>
      </c>
      <c r="I2" s="133"/>
      <c r="J2" s="126" t="s">
        <v>65</v>
      </c>
      <c r="K2" s="127"/>
      <c r="L2" s="127"/>
      <c r="M2" s="127"/>
      <c r="N2" s="127"/>
      <c r="O2" s="127"/>
      <c r="P2" s="127"/>
      <c r="Q2" s="127"/>
      <c r="R2" s="127"/>
      <c r="S2" s="127"/>
      <c r="T2" s="127"/>
      <c r="U2" s="127"/>
      <c r="V2" s="127"/>
      <c r="W2" s="127"/>
      <c r="X2" s="127"/>
      <c r="Y2" s="127"/>
    </row>
    <row r="3" spans="1:25" ht="26.25" customHeight="1" x14ac:dyDescent="0.25">
      <c r="A3" s="34" t="s">
        <v>166</v>
      </c>
      <c r="B3" s="126"/>
      <c r="C3" s="127"/>
      <c r="D3" s="127"/>
      <c r="E3" s="127"/>
      <c r="F3" s="127"/>
      <c r="G3" s="128"/>
      <c r="H3" s="39"/>
      <c r="I3" s="43" t="s">
        <v>164</v>
      </c>
      <c r="J3" s="126" t="s">
        <v>181</v>
      </c>
      <c r="K3" s="127"/>
      <c r="L3" s="127"/>
      <c r="M3" s="127"/>
      <c r="N3" s="127"/>
      <c r="O3" s="127"/>
      <c r="P3" s="127"/>
      <c r="Q3" s="127"/>
      <c r="R3" s="127"/>
      <c r="S3" s="127"/>
      <c r="T3" s="127"/>
      <c r="U3" s="127"/>
      <c r="V3" s="127"/>
      <c r="W3" s="127"/>
      <c r="X3" s="127"/>
      <c r="Y3" s="127"/>
    </row>
    <row r="4" spans="1:25" ht="27.75" customHeight="1" x14ac:dyDescent="0.25">
      <c r="A4" s="15" t="s">
        <v>39</v>
      </c>
      <c r="B4" s="126">
        <v>2022</v>
      </c>
      <c r="C4" s="127"/>
      <c r="D4" s="127"/>
      <c r="E4" s="127"/>
      <c r="F4" s="127"/>
      <c r="G4" s="128"/>
      <c r="H4" s="132" t="s">
        <v>40</v>
      </c>
      <c r="I4" s="133"/>
      <c r="J4" s="126" t="s">
        <v>178</v>
      </c>
      <c r="K4" s="127"/>
      <c r="L4" s="127"/>
      <c r="M4" s="127"/>
      <c r="N4" s="127"/>
      <c r="O4" s="127"/>
      <c r="P4" s="127"/>
      <c r="Q4" s="127"/>
      <c r="R4" s="127"/>
      <c r="S4" s="127"/>
      <c r="T4" s="127"/>
      <c r="U4" s="127"/>
      <c r="V4" s="127"/>
      <c r="W4" s="127"/>
      <c r="X4" s="127"/>
      <c r="Y4" s="127"/>
    </row>
    <row r="5" spans="1:25" ht="38.25" customHeight="1" x14ac:dyDescent="0.25">
      <c r="A5" s="15" t="s">
        <v>41</v>
      </c>
      <c r="B5" s="126" t="s">
        <v>62</v>
      </c>
      <c r="C5" s="127"/>
      <c r="D5" s="127"/>
      <c r="E5" s="127"/>
      <c r="F5" s="127"/>
      <c r="G5" s="128"/>
      <c r="H5" s="132" t="s">
        <v>42</v>
      </c>
      <c r="I5" s="133"/>
      <c r="J5" s="126"/>
      <c r="K5" s="127"/>
      <c r="L5" s="127"/>
      <c r="M5" s="127"/>
      <c r="N5" s="127"/>
      <c r="O5" s="127"/>
      <c r="P5" s="127"/>
      <c r="Q5" s="127"/>
      <c r="R5" s="127"/>
      <c r="S5" s="127"/>
      <c r="T5" s="127"/>
      <c r="U5" s="127"/>
      <c r="V5" s="127"/>
      <c r="W5" s="127"/>
      <c r="X5" s="127"/>
      <c r="Y5" s="127"/>
    </row>
    <row r="6" spans="1:25" ht="19.5" customHeight="1" thickBot="1" x14ac:dyDescent="0.3">
      <c r="A6" s="136" t="s">
        <v>165</v>
      </c>
      <c r="B6" s="136"/>
      <c r="C6" s="136"/>
      <c r="D6" s="136"/>
      <c r="E6" s="136"/>
      <c r="F6" s="136"/>
      <c r="G6" s="136"/>
      <c r="H6" s="136"/>
      <c r="I6" s="136"/>
      <c r="J6" s="136"/>
      <c r="K6" s="136"/>
      <c r="L6" s="136"/>
      <c r="M6" s="136"/>
      <c r="N6" s="136"/>
      <c r="O6" s="136"/>
      <c r="P6" s="136"/>
      <c r="Q6" s="136"/>
      <c r="R6" s="136"/>
      <c r="S6" s="136"/>
      <c r="T6" s="136"/>
      <c r="U6" s="136"/>
      <c r="V6" s="136"/>
      <c r="W6" s="136"/>
      <c r="X6" s="136"/>
      <c r="Y6" s="136"/>
    </row>
    <row r="7" spans="1:25" ht="15.75" thickBot="1" x14ac:dyDescent="0.3">
      <c r="A7" s="75" t="s">
        <v>53</v>
      </c>
      <c r="B7" s="76"/>
      <c r="C7" s="76"/>
      <c r="D7" s="76"/>
      <c r="E7" s="76"/>
      <c r="F7" s="76"/>
      <c r="G7" s="76"/>
      <c r="H7" s="35"/>
      <c r="I7" s="35"/>
      <c r="J7" s="35"/>
      <c r="K7" s="35"/>
      <c r="L7" s="134" t="s">
        <v>129</v>
      </c>
      <c r="M7" s="135"/>
      <c r="N7" s="135"/>
      <c r="O7" s="135"/>
      <c r="P7" s="135"/>
      <c r="Q7" s="135"/>
      <c r="R7" s="135"/>
      <c r="S7" s="135"/>
      <c r="T7" s="135"/>
      <c r="U7" s="135"/>
      <c r="V7" s="135"/>
      <c r="W7" s="135"/>
      <c r="X7" s="135"/>
      <c r="Y7" s="135"/>
    </row>
    <row r="8" spans="1:25" ht="18" customHeight="1" x14ac:dyDescent="0.25">
      <c r="A8" s="122" t="s">
        <v>161</v>
      </c>
      <c r="B8" s="91"/>
      <c r="C8" s="91" t="s">
        <v>9</v>
      </c>
      <c r="D8" s="99" t="s">
        <v>124</v>
      </c>
      <c r="E8" s="91" t="s">
        <v>160</v>
      </c>
      <c r="F8" s="95" t="s">
        <v>127</v>
      </c>
      <c r="G8" s="95" t="s">
        <v>128</v>
      </c>
      <c r="H8" s="102" t="s">
        <v>191</v>
      </c>
      <c r="I8" s="103"/>
      <c r="J8" s="83" t="s">
        <v>132</v>
      </c>
      <c r="K8" s="84"/>
      <c r="L8" s="81"/>
      <c r="M8" s="82"/>
      <c r="N8" s="82"/>
      <c r="O8" s="82"/>
      <c r="P8" s="16"/>
      <c r="Q8" s="16"/>
      <c r="R8" s="16"/>
      <c r="S8" s="109"/>
      <c r="T8" s="110"/>
      <c r="U8" s="110"/>
      <c r="V8" s="110"/>
      <c r="W8" s="110"/>
      <c r="X8" s="110"/>
      <c r="Y8" s="110"/>
    </row>
    <row r="9" spans="1:25" ht="39" customHeight="1" x14ac:dyDescent="0.25">
      <c r="A9" s="123"/>
      <c r="B9" s="92"/>
      <c r="C9" s="92"/>
      <c r="D9" s="100"/>
      <c r="E9" s="92"/>
      <c r="F9" s="96"/>
      <c r="G9" s="96"/>
      <c r="H9" s="104"/>
      <c r="I9" s="105"/>
      <c r="J9" s="85"/>
      <c r="K9" s="86"/>
      <c r="L9" s="106" t="s">
        <v>130</v>
      </c>
      <c r="M9" s="107"/>
      <c r="N9" s="107"/>
      <c r="O9" s="107"/>
      <c r="P9" s="107"/>
      <c r="Q9" s="107"/>
      <c r="R9" s="108"/>
      <c r="S9" s="77" t="s">
        <v>131</v>
      </c>
      <c r="T9" s="78"/>
      <c r="U9" s="78"/>
      <c r="V9" s="78"/>
      <c r="W9" s="78"/>
      <c r="X9" s="78"/>
      <c r="Y9" s="78"/>
    </row>
    <row r="10" spans="1:25" ht="18" customHeight="1" thickBot="1" x14ac:dyDescent="0.3">
      <c r="A10" s="124"/>
      <c r="B10" s="93"/>
      <c r="C10" s="93"/>
      <c r="D10" s="100"/>
      <c r="E10" s="93"/>
      <c r="F10" s="97"/>
      <c r="G10" s="97"/>
      <c r="H10" s="87" t="s">
        <v>125</v>
      </c>
      <c r="I10" s="89" t="s">
        <v>121</v>
      </c>
      <c r="J10" s="87" t="s">
        <v>125</v>
      </c>
      <c r="K10" s="89" t="s">
        <v>121</v>
      </c>
      <c r="L10" s="81" t="s">
        <v>13</v>
      </c>
      <c r="M10" s="82"/>
      <c r="N10" s="82"/>
      <c r="O10" s="82"/>
      <c r="P10" s="82"/>
      <c r="Q10" s="82"/>
      <c r="R10" s="137"/>
      <c r="S10" s="79" t="s">
        <v>13</v>
      </c>
      <c r="T10" s="80"/>
      <c r="U10" s="80"/>
      <c r="V10" s="80"/>
      <c r="W10" s="80"/>
      <c r="X10" s="80"/>
      <c r="Y10" s="80"/>
    </row>
    <row r="11" spans="1:25" ht="84.75" customHeight="1" thickBot="1" x14ac:dyDescent="0.3">
      <c r="A11" s="125"/>
      <c r="B11" s="94"/>
      <c r="C11" s="94"/>
      <c r="D11" s="101"/>
      <c r="E11" s="94"/>
      <c r="F11" s="98"/>
      <c r="G11" s="98"/>
      <c r="H11" s="88"/>
      <c r="I11" s="90"/>
      <c r="J11" s="88"/>
      <c r="K11" s="90"/>
      <c r="L11" s="17" t="s">
        <v>126</v>
      </c>
      <c r="M11" s="17" t="s">
        <v>122</v>
      </c>
      <c r="N11" s="18" t="s">
        <v>134</v>
      </c>
      <c r="O11" s="18" t="s">
        <v>133</v>
      </c>
      <c r="P11" s="19" t="s">
        <v>135</v>
      </c>
      <c r="Q11" s="19" t="s">
        <v>136</v>
      </c>
      <c r="R11" s="33" t="s">
        <v>120</v>
      </c>
      <c r="S11" s="40" t="s">
        <v>126</v>
      </c>
      <c r="T11" s="20" t="s">
        <v>122</v>
      </c>
      <c r="U11" s="31" t="s">
        <v>134</v>
      </c>
      <c r="V11" s="31" t="s">
        <v>133</v>
      </c>
      <c r="W11" s="32" t="s">
        <v>135</v>
      </c>
      <c r="X11" s="32" t="s">
        <v>136</v>
      </c>
      <c r="Y11" s="20" t="s">
        <v>120</v>
      </c>
    </row>
    <row r="12" spans="1:25" ht="156" customHeight="1" x14ac:dyDescent="0.25">
      <c r="A12" s="120" t="s">
        <v>179</v>
      </c>
      <c r="B12" s="21" t="s">
        <v>0</v>
      </c>
      <c r="C12" s="21" t="s">
        <v>0</v>
      </c>
      <c r="D12" s="21" t="s">
        <v>138</v>
      </c>
      <c r="E12" s="21" t="s">
        <v>46</v>
      </c>
      <c r="F12" s="72">
        <v>0</v>
      </c>
      <c r="G12" s="72">
        <v>0</v>
      </c>
      <c r="H12" s="68">
        <v>80</v>
      </c>
      <c r="I12" s="70">
        <v>934419537</v>
      </c>
      <c r="J12" s="68">
        <v>97</v>
      </c>
      <c r="K12" s="73">
        <v>2850621505</v>
      </c>
      <c r="L12" s="26">
        <v>92</v>
      </c>
      <c r="M12" s="70">
        <v>1813003664</v>
      </c>
      <c r="N12" s="11">
        <f>IFERROR((1-(L12/H12)),0)</f>
        <v>-0.14999999999999991</v>
      </c>
      <c r="O12" s="11">
        <f>IFERROR((1-(M12/I12)),0)</f>
        <v>-0.94024588764564765</v>
      </c>
      <c r="P12" s="12">
        <f>IFERROR((N12/G12),0)</f>
        <v>0</v>
      </c>
      <c r="Q12" s="12">
        <f>IFERROR((O12/F12),0)</f>
        <v>0</v>
      </c>
      <c r="R12" s="57" t="s">
        <v>195</v>
      </c>
      <c r="S12" s="41">
        <v>110</v>
      </c>
      <c r="T12" s="70">
        <v>4322401600</v>
      </c>
      <c r="U12" s="9">
        <f>IFERROR((1-(S12/J12)),0)</f>
        <v>-0.134020618556701</v>
      </c>
      <c r="V12" s="9">
        <f>IFERROR((1-(T12/K12)),0)</f>
        <v>-0.5163014775614696</v>
      </c>
      <c r="W12" s="10">
        <f>IFERROR((U12/G12),0)</f>
        <v>0</v>
      </c>
      <c r="X12" s="10">
        <f>IFERROR((V12/F12),0)</f>
        <v>0</v>
      </c>
      <c r="Y12" s="57" t="s">
        <v>207</v>
      </c>
    </row>
    <row r="13" spans="1:25" ht="50.25" customHeight="1" x14ac:dyDescent="0.25">
      <c r="A13" s="121"/>
      <c r="B13" s="24" t="s">
        <v>1</v>
      </c>
      <c r="C13" s="24" t="s">
        <v>140</v>
      </c>
      <c r="D13" s="24" t="s">
        <v>137</v>
      </c>
      <c r="E13" s="24" t="s">
        <v>46</v>
      </c>
      <c r="F13" s="25">
        <v>0</v>
      </c>
      <c r="G13" s="25">
        <v>0</v>
      </c>
      <c r="H13" s="36" t="s">
        <v>182</v>
      </c>
      <c r="I13" s="22">
        <v>0</v>
      </c>
      <c r="J13" s="36">
        <v>0</v>
      </c>
      <c r="K13" s="36">
        <v>0</v>
      </c>
      <c r="L13" s="26">
        <v>0</v>
      </c>
      <c r="M13" s="27">
        <v>0</v>
      </c>
      <c r="N13" s="11">
        <f t="shared" ref="N13:O28" si="0">IFERROR((1-(L13/H13)),0)</f>
        <v>0</v>
      </c>
      <c r="O13" s="11">
        <f t="shared" si="0"/>
        <v>0</v>
      </c>
      <c r="P13" s="12">
        <f t="shared" ref="P13:P32" si="1">IFERROR((N13/G13),0)</f>
        <v>0</v>
      </c>
      <c r="Q13" s="12">
        <f t="shared" ref="Q13:Q32" si="2">IFERROR((O13/F13),0)</f>
        <v>0</v>
      </c>
      <c r="R13" s="46" t="s">
        <v>187</v>
      </c>
      <c r="S13" s="41">
        <v>0</v>
      </c>
      <c r="T13" s="22">
        <v>0</v>
      </c>
      <c r="U13" s="9">
        <f t="shared" ref="U13:U32" si="3">IFERROR((1-(S13/J13)),0)</f>
        <v>0</v>
      </c>
      <c r="V13" s="9">
        <f t="shared" ref="V13:V32" si="4">IFERROR((1-(T13/K13)),0)</f>
        <v>0</v>
      </c>
      <c r="W13" s="10">
        <f t="shared" ref="W13:W32" si="5">IFERROR((U13/G13),0)</f>
        <v>0</v>
      </c>
      <c r="X13" s="10">
        <f t="shared" ref="X13:X32" si="6">IFERROR((V13/F13),0)</f>
        <v>0</v>
      </c>
      <c r="Y13" s="46" t="s">
        <v>187</v>
      </c>
    </row>
    <row r="14" spans="1:25" ht="79.5" customHeight="1" x14ac:dyDescent="0.25">
      <c r="A14" s="117" t="s">
        <v>10</v>
      </c>
      <c r="B14" s="118" t="s">
        <v>2</v>
      </c>
      <c r="C14" s="24" t="s">
        <v>50</v>
      </c>
      <c r="D14" s="24" t="s">
        <v>150</v>
      </c>
      <c r="E14" s="24" t="s">
        <v>46</v>
      </c>
      <c r="F14" s="44">
        <v>0</v>
      </c>
      <c r="G14" s="44">
        <v>0</v>
      </c>
      <c r="H14" s="36" t="s">
        <v>182</v>
      </c>
      <c r="I14" s="22">
        <v>0</v>
      </c>
      <c r="J14" s="36">
        <v>0</v>
      </c>
      <c r="K14" s="36">
        <v>0</v>
      </c>
      <c r="L14" s="26">
        <v>0</v>
      </c>
      <c r="M14" s="27">
        <v>0</v>
      </c>
      <c r="N14" s="11">
        <f t="shared" si="0"/>
        <v>0</v>
      </c>
      <c r="O14" s="11">
        <f t="shared" si="0"/>
        <v>0</v>
      </c>
      <c r="P14" s="12">
        <f t="shared" si="1"/>
        <v>0</v>
      </c>
      <c r="Q14" s="12">
        <f t="shared" si="2"/>
        <v>0</v>
      </c>
      <c r="R14" s="46" t="s">
        <v>187</v>
      </c>
      <c r="S14" s="41">
        <v>0</v>
      </c>
      <c r="T14" s="22">
        <v>0</v>
      </c>
      <c r="U14" s="9">
        <f t="shared" si="3"/>
        <v>0</v>
      </c>
      <c r="V14" s="9">
        <f t="shared" si="4"/>
        <v>0</v>
      </c>
      <c r="W14" s="10">
        <f t="shared" si="5"/>
        <v>0</v>
      </c>
      <c r="X14" s="10">
        <f t="shared" si="6"/>
        <v>0</v>
      </c>
      <c r="Y14" s="46" t="s">
        <v>187</v>
      </c>
    </row>
    <row r="15" spans="1:25" ht="15.75" customHeight="1" x14ac:dyDescent="0.25">
      <c r="A15" s="117"/>
      <c r="B15" s="118"/>
      <c r="C15" s="24" t="s">
        <v>143</v>
      </c>
      <c r="D15" s="24" t="s">
        <v>141</v>
      </c>
      <c r="E15" s="24" t="s">
        <v>46</v>
      </c>
      <c r="F15" s="44">
        <v>0</v>
      </c>
      <c r="G15" s="44">
        <v>0</v>
      </c>
      <c r="H15" s="36" t="s">
        <v>182</v>
      </c>
      <c r="I15" s="22">
        <v>0</v>
      </c>
      <c r="J15" s="36">
        <v>0</v>
      </c>
      <c r="K15" s="36">
        <v>0</v>
      </c>
      <c r="L15" s="26">
        <v>0</v>
      </c>
      <c r="M15" s="27">
        <v>0</v>
      </c>
      <c r="N15" s="11">
        <f t="shared" si="0"/>
        <v>0</v>
      </c>
      <c r="O15" s="11">
        <f t="shared" si="0"/>
        <v>0</v>
      </c>
      <c r="P15" s="12">
        <f t="shared" si="1"/>
        <v>0</v>
      </c>
      <c r="Q15" s="12">
        <f t="shared" si="2"/>
        <v>0</v>
      </c>
      <c r="R15" s="46" t="s">
        <v>187</v>
      </c>
      <c r="S15" s="41">
        <v>0</v>
      </c>
      <c r="T15" s="22">
        <v>0</v>
      </c>
      <c r="U15" s="9">
        <f t="shared" si="3"/>
        <v>0</v>
      </c>
      <c r="V15" s="9">
        <f t="shared" si="4"/>
        <v>0</v>
      </c>
      <c r="W15" s="10">
        <f t="shared" si="5"/>
        <v>0</v>
      </c>
      <c r="X15" s="10">
        <f t="shared" si="6"/>
        <v>0</v>
      </c>
      <c r="Y15" s="46" t="s">
        <v>187</v>
      </c>
    </row>
    <row r="16" spans="1:25" x14ac:dyDescent="0.25">
      <c r="A16" s="117" t="s">
        <v>11</v>
      </c>
      <c r="B16" s="118" t="s">
        <v>3</v>
      </c>
      <c r="C16" s="24" t="s">
        <v>144</v>
      </c>
      <c r="D16" s="24" t="s">
        <v>145</v>
      </c>
      <c r="E16" s="24" t="s">
        <v>46</v>
      </c>
      <c r="F16" s="44">
        <v>0</v>
      </c>
      <c r="G16" s="44">
        <v>0</v>
      </c>
      <c r="H16" s="36" t="s">
        <v>182</v>
      </c>
      <c r="I16" s="22">
        <v>0</v>
      </c>
      <c r="J16" s="36">
        <v>0</v>
      </c>
      <c r="K16" s="36">
        <v>0</v>
      </c>
      <c r="L16" s="26">
        <v>0</v>
      </c>
      <c r="M16" s="27">
        <v>0</v>
      </c>
      <c r="N16" s="11">
        <f t="shared" si="0"/>
        <v>0</v>
      </c>
      <c r="O16" s="11">
        <f t="shared" si="0"/>
        <v>0</v>
      </c>
      <c r="P16" s="12">
        <f t="shared" si="1"/>
        <v>0</v>
      </c>
      <c r="Q16" s="12">
        <f t="shared" si="2"/>
        <v>0</v>
      </c>
      <c r="R16" s="46" t="s">
        <v>187</v>
      </c>
      <c r="S16" s="41">
        <v>0</v>
      </c>
      <c r="T16" s="22">
        <v>0</v>
      </c>
      <c r="U16" s="9">
        <f t="shared" si="3"/>
        <v>0</v>
      </c>
      <c r="V16" s="9">
        <f t="shared" si="4"/>
        <v>0</v>
      </c>
      <c r="W16" s="10">
        <f t="shared" si="5"/>
        <v>0</v>
      </c>
      <c r="X16" s="10">
        <f t="shared" si="6"/>
        <v>0</v>
      </c>
      <c r="Y16" s="46" t="s">
        <v>187</v>
      </c>
    </row>
    <row r="17" spans="1:25" ht="48" customHeight="1" x14ac:dyDescent="0.25">
      <c r="A17" s="117"/>
      <c r="B17" s="118"/>
      <c r="C17" s="24" t="s">
        <v>142</v>
      </c>
      <c r="D17" s="24" t="s">
        <v>139</v>
      </c>
      <c r="E17" s="24" t="s">
        <v>46</v>
      </c>
      <c r="F17" s="44">
        <v>0</v>
      </c>
      <c r="G17" s="44">
        <v>0</v>
      </c>
      <c r="H17" s="36" t="s">
        <v>182</v>
      </c>
      <c r="I17" s="22">
        <v>0</v>
      </c>
      <c r="J17" s="36">
        <v>0</v>
      </c>
      <c r="K17" s="36">
        <v>0</v>
      </c>
      <c r="L17" s="26">
        <v>0</v>
      </c>
      <c r="M17" s="27">
        <v>0</v>
      </c>
      <c r="N17" s="11">
        <f t="shared" si="0"/>
        <v>0</v>
      </c>
      <c r="O17" s="11">
        <f t="shared" si="0"/>
        <v>0</v>
      </c>
      <c r="P17" s="12">
        <f t="shared" si="1"/>
        <v>0</v>
      </c>
      <c r="Q17" s="12">
        <f t="shared" si="2"/>
        <v>0</v>
      </c>
      <c r="R17" s="46" t="s">
        <v>187</v>
      </c>
      <c r="S17" s="41">
        <v>0</v>
      </c>
      <c r="T17" s="22">
        <v>0</v>
      </c>
      <c r="U17" s="11">
        <f t="shared" si="3"/>
        <v>0</v>
      </c>
      <c r="V17" s="11">
        <f t="shared" si="4"/>
        <v>0</v>
      </c>
      <c r="W17" s="12">
        <f t="shared" si="5"/>
        <v>0</v>
      </c>
      <c r="X17" s="12">
        <f t="shared" si="6"/>
        <v>0</v>
      </c>
      <c r="Y17" s="46" t="s">
        <v>187</v>
      </c>
    </row>
    <row r="18" spans="1:25" x14ac:dyDescent="0.25">
      <c r="A18" s="117"/>
      <c r="B18" s="24" t="s">
        <v>4</v>
      </c>
      <c r="C18" s="24" t="s">
        <v>146</v>
      </c>
      <c r="D18" s="24" t="s">
        <v>145</v>
      </c>
      <c r="E18" s="24" t="s">
        <v>45</v>
      </c>
      <c r="F18" s="69" t="s">
        <v>189</v>
      </c>
      <c r="G18" s="44">
        <v>0</v>
      </c>
      <c r="H18" s="68">
        <v>10</v>
      </c>
      <c r="I18" s="70">
        <v>4212420</v>
      </c>
      <c r="J18" s="68">
        <v>10</v>
      </c>
      <c r="K18" s="36">
        <v>11583840</v>
      </c>
      <c r="L18" s="26">
        <v>10</v>
      </c>
      <c r="M18" s="27">
        <v>5265300</v>
      </c>
      <c r="N18" s="11">
        <f t="shared" ref="N18" si="7">IFERROR((1-(L18/H18)),0)</f>
        <v>0</v>
      </c>
      <c r="O18" s="11">
        <f t="shared" ref="O18" si="8">IFERROR((1-(M18/I18)),0)</f>
        <v>-0.24994658652271151</v>
      </c>
      <c r="P18" s="12">
        <f t="shared" ref="P18" si="9">IFERROR((N18/G18),0)</f>
        <v>0</v>
      </c>
      <c r="Q18" s="12">
        <f t="shared" ref="Q18" si="10">IFERROR((O18/F18),0)</f>
        <v>0</v>
      </c>
      <c r="R18" s="46" t="s">
        <v>208</v>
      </c>
      <c r="S18" s="41">
        <v>10</v>
      </c>
      <c r="T18" s="22">
        <v>11583660</v>
      </c>
      <c r="U18" s="11">
        <f t="shared" ref="U18" si="11">IFERROR((1-(S18/J18)),0)</f>
        <v>0</v>
      </c>
      <c r="V18" s="11">
        <f t="shared" ref="V18" si="12">IFERROR((1-(T18/K18)),0)</f>
        <v>1.5538888658683803E-5</v>
      </c>
      <c r="W18" s="12">
        <f t="shared" ref="W18" si="13">IFERROR((U18/G18),0)</f>
        <v>0</v>
      </c>
      <c r="X18" s="12">
        <f t="shared" ref="X18" si="14">IFERROR((V18/F18),0)</f>
        <v>0</v>
      </c>
      <c r="Y18" s="46" t="s">
        <v>205</v>
      </c>
    </row>
    <row r="19" spans="1:25" ht="30" x14ac:dyDescent="0.25">
      <c r="A19" s="117"/>
      <c r="B19" s="118" t="s">
        <v>5</v>
      </c>
      <c r="C19" s="24" t="s">
        <v>147</v>
      </c>
      <c r="D19" s="24" t="s">
        <v>141</v>
      </c>
      <c r="E19" s="24" t="s">
        <v>46</v>
      </c>
      <c r="F19" s="44">
        <v>0</v>
      </c>
      <c r="G19" s="44">
        <v>0</v>
      </c>
      <c r="H19" s="36" t="s">
        <v>182</v>
      </c>
      <c r="I19" s="22">
        <v>0</v>
      </c>
      <c r="J19" s="36">
        <v>0</v>
      </c>
      <c r="K19" s="36">
        <v>0</v>
      </c>
      <c r="L19" s="26">
        <v>0</v>
      </c>
      <c r="M19" s="27">
        <v>0</v>
      </c>
      <c r="N19" s="11">
        <f t="shared" si="0"/>
        <v>0</v>
      </c>
      <c r="O19" s="11">
        <f t="shared" si="0"/>
        <v>0</v>
      </c>
      <c r="P19" s="12">
        <f t="shared" si="1"/>
        <v>0</v>
      </c>
      <c r="Q19" s="12">
        <f t="shared" si="2"/>
        <v>0</v>
      </c>
      <c r="R19" s="46" t="s">
        <v>187</v>
      </c>
      <c r="S19" s="41">
        <v>0</v>
      </c>
      <c r="T19" s="22">
        <v>0</v>
      </c>
      <c r="U19" s="9">
        <f t="shared" si="3"/>
        <v>0</v>
      </c>
      <c r="V19" s="9">
        <f t="shared" si="4"/>
        <v>0</v>
      </c>
      <c r="W19" s="10">
        <f t="shared" si="5"/>
        <v>0</v>
      </c>
      <c r="X19" s="10">
        <f t="shared" si="6"/>
        <v>0</v>
      </c>
      <c r="Y19" s="46" t="s">
        <v>187</v>
      </c>
    </row>
    <row r="20" spans="1:25" ht="45" x14ac:dyDescent="0.25">
      <c r="A20" s="117"/>
      <c r="B20" s="118"/>
      <c r="C20" s="24" t="s">
        <v>148</v>
      </c>
      <c r="D20" s="24" t="s">
        <v>149</v>
      </c>
      <c r="E20" s="24" t="s">
        <v>46</v>
      </c>
      <c r="F20" s="44">
        <v>0</v>
      </c>
      <c r="G20" s="44">
        <v>0</v>
      </c>
      <c r="H20" s="36">
        <v>4</v>
      </c>
      <c r="I20" s="70">
        <v>0</v>
      </c>
      <c r="J20" s="68">
        <v>4</v>
      </c>
      <c r="K20" s="68">
        <v>0</v>
      </c>
      <c r="L20" s="26">
        <v>4</v>
      </c>
      <c r="M20" s="71">
        <v>0</v>
      </c>
      <c r="N20" s="11">
        <f t="shared" ref="N20:N21" si="15">IFERROR((1-(L20/H20)),0)</f>
        <v>0</v>
      </c>
      <c r="O20" s="11">
        <f t="shared" ref="O20:O21" si="16">IFERROR((1-(M20/I20)),0)</f>
        <v>0</v>
      </c>
      <c r="P20" s="12">
        <f t="shared" ref="P20:P21" si="17">IFERROR((N20/G20),0)</f>
        <v>0</v>
      </c>
      <c r="Q20" s="12">
        <f t="shared" ref="Q20:Q21" si="18">IFERROR((O20/F20),0)</f>
        <v>0</v>
      </c>
      <c r="R20" s="57" t="s">
        <v>206</v>
      </c>
      <c r="S20" s="41">
        <v>4</v>
      </c>
      <c r="T20" s="70">
        <v>0</v>
      </c>
      <c r="U20" s="9">
        <f t="shared" ref="U20:U21" si="19">IFERROR((1-(S20/J20)),0)</f>
        <v>0</v>
      </c>
      <c r="V20" s="9">
        <f t="shared" ref="V20:V21" si="20">IFERROR((1-(T20/K20)),0)</f>
        <v>0</v>
      </c>
      <c r="W20" s="10">
        <f t="shared" ref="W20:W21" si="21">IFERROR((U20/G20),0)</f>
        <v>0</v>
      </c>
      <c r="X20" s="10">
        <f t="shared" ref="X20:X21" si="22">IFERROR((V20/F20),0)</f>
        <v>0</v>
      </c>
      <c r="Y20" s="57" t="s">
        <v>206</v>
      </c>
    </row>
    <row r="21" spans="1:25" ht="40.5" customHeight="1" x14ac:dyDescent="0.25">
      <c r="A21" s="117"/>
      <c r="B21" s="118"/>
      <c r="C21" s="24" t="s">
        <v>51</v>
      </c>
      <c r="D21" s="24" t="s">
        <v>209</v>
      </c>
      <c r="E21" s="24" t="s">
        <v>46</v>
      </c>
      <c r="F21" s="44">
        <v>0</v>
      </c>
      <c r="G21" s="44">
        <v>0</v>
      </c>
      <c r="H21" s="68">
        <v>19</v>
      </c>
      <c r="I21" s="70">
        <v>0</v>
      </c>
      <c r="J21" s="68">
        <v>45</v>
      </c>
      <c r="K21" s="68">
        <v>7782012</v>
      </c>
      <c r="L21" s="26">
        <v>21</v>
      </c>
      <c r="M21" s="71">
        <v>0</v>
      </c>
      <c r="N21" s="11">
        <f t="shared" si="15"/>
        <v>-0.10526315789473695</v>
      </c>
      <c r="O21" s="11">
        <f t="shared" si="16"/>
        <v>0</v>
      </c>
      <c r="P21" s="12">
        <f t="shared" si="17"/>
        <v>0</v>
      </c>
      <c r="Q21" s="12">
        <f t="shared" si="18"/>
        <v>0</v>
      </c>
      <c r="R21" s="57" t="s">
        <v>193</v>
      </c>
      <c r="S21" s="74">
        <v>40</v>
      </c>
      <c r="T21" s="70">
        <v>0</v>
      </c>
      <c r="U21" s="9">
        <f t="shared" si="19"/>
        <v>0.11111111111111116</v>
      </c>
      <c r="V21" s="9">
        <f t="shared" si="20"/>
        <v>1</v>
      </c>
      <c r="W21" s="10">
        <f t="shared" si="21"/>
        <v>0</v>
      </c>
      <c r="X21" s="10">
        <f t="shared" si="22"/>
        <v>0</v>
      </c>
      <c r="Y21" s="57" t="s">
        <v>193</v>
      </c>
    </row>
    <row r="22" spans="1:25" ht="104.25" customHeight="1" x14ac:dyDescent="0.25">
      <c r="A22" s="117"/>
      <c r="B22" s="118"/>
      <c r="C22" s="24" t="s">
        <v>52</v>
      </c>
      <c r="D22" s="24" t="s">
        <v>151</v>
      </c>
      <c r="E22" s="24" t="s">
        <v>45</v>
      </c>
      <c r="F22" s="52">
        <v>0.05</v>
      </c>
      <c r="G22" s="52" t="s">
        <v>183</v>
      </c>
      <c r="H22" s="53">
        <v>775</v>
      </c>
      <c r="I22" s="54">
        <v>6358487</v>
      </c>
      <c r="J22" s="53">
        <v>1731</v>
      </c>
      <c r="K22" s="53">
        <v>14338458</v>
      </c>
      <c r="L22" s="55">
        <v>1031</v>
      </c>
      <c r="M22" s="56">
        <v>8990406</v>
      </c>
      <c r="N22" s="11">
        <f>IFERROR((1-(L22/H22)),0)</f>
        <v>-0.33032258064516129</v>
      </c>
      <c r="O22" s="11">
        <f t="shared" si="0"/>
        <v>-0.41392221136883656</v>
      </c>
      <c r="P22" s="12">
        <f>IFERROR((N22/E22),0)</f>
        <v>0</v>
      </c>
      <c r="Q22" s="12">
        <f>IFERROR((O22/F22),0)</f>
        <v>-8.2784442273767311</v>
      </c>
      <c r="R22" s="51" t="s">
        <v>212</v>
      </c>
      <c r="S22" s="41">
        <v>2138</v>
      </c>
      <c r="T22" s="22">
        <v>19048495</v>
      </c>
      <c r="U22" s="9">
        <f t="shared" si="3"/>
        <v>-0.2351242056614673</v>
      </c>
      <c r="V22" s="9">
        <f t="shared" si="4"/>
        <v>-0.32848978600069834</v>
      </c>
      <c r="W22" s="10">
        <f t="shared" si="5"/>
        <v>0</v>
      </c>
      <c r="X22" s="10">
        <f t="shared" si="6"/>
        <v>-6.5697957200139667</v>
      </c>
      <c r="Y22" s="51" t="s">
        <v>210</v>
      </c>
    </row>
    <row r="23" spans="1:25" ht="120" customHeight="1" x14ac:dyDescent="0.25">
      <c r="A23" s="117"/>
      <c r="B23" s="129" t="s">
        <v>6</v>
      </c>
      <c r="C23" s="24" t="s">
        <v>152</v>
      </c>
      <c r="D23" s="24" t="s">
        <v>154</v>
      </c>
      <c r="E23" s="24" t="s">
        <v>45</v>
      </c>
      <c r="F23" s="69">
        <v>0.05</v>
      </c>
      <c r="G23" s="69" t="s">
        <v>192</v>
      </c>
      <c r="H23" s="68">
        <v>60982</v>
      </c>
      <c r="I23" s="70">
        <v>0</v>
      </c>
      <c r="J23" s="68">
        <v>134991</v>
      </c>
      <c r="K23" s="68">
        <v>663665</v>
      </c>
      <c r="L23" s="26">
        <v>41651</v>
      </c>
      <c r="M23" s="71">
        <v>0</v>
      </c>
      <c r="N23" s="11">
        <f>IFERROR((1-(L23/H23)),0)</f>
        <v>0.31699517890525075</v>
      </c>
      <c r="O23" s="11">
        <f t="shared" si="0"/>
        <v>0</v>
      </c>
      <c r="P23" s="12">
        <f t="shared" si="1"/>
        <v>0</v>
      </c>
      <c r="Q23" s="12">
        <f t="shared" si="2"/>
        <v>0</v>
      </c>
      <c r="R23" s="51" t="s">
        <v>194</v>
      </c>
      <c r="S23" s="41">
        <v>157989</v>
      </c>
      <c r="T23" s="70">
        <v>10197224</v>
      </c>
      <c r="U23" s="9">
        <f t="shared" si="3"/>
        <v>-0.17036691334977894</v>
      </c>
      <c r="V23" s="9">
        <f t="shared" si="4"/>
        <v>-14.365016988992942</v>
      </c>
      <c r="W23" s="10">
        <f t="shared" si="5"/>
        <v>0</v>
      </c>
      <c r="X23" s="10">
        <f t="shared" si="6"/>
        <v>-287.3003397798588</v>
      </c>
      <c r="Y23" s="51" t="s">
        <v>211</v>
      </c>
    </row>
    <row r="24" spans="1:25" ht="159.75" customHeight="1" x14ac:dyDescent="0.25">
      <c r="A24" s="117"/>
      <c r="B24" s="130"/>
      <c r="C24" s="24" t="s">
        <v>153</v>
      </c>
      <c r="D24" s="24" t="s">
        <v>155</v>
      </c>
      <c r="E24" s="24" t="s">
        <v>46</v>
      </c>
      <c r="F24" s="44">
        <v>0</v>
      </c>
      <c r="G24" s="44">
        <v>0</v>
      </c>
      <c r="H24" s="36" t="s">
        <v>182</v>
      </c>
      <c r="I24" s="22">
        <v>0</v>
      </c>
      <c r="J24" s="36">
        <v>0</v>
      </c>
      <c r="K24" s="36">
        <v>0</v>
      </c>
      <c r="L24" s="26">
        <v>0</v>
      </c>
      <c r="M24" s="27">
        <v>0</v>
      </c>
      <c r="N24" s="11">
        <f t="shared" ref="N24" si="23">IFERROR((1-(L24/H24)),0)</f>
        <v>0</v>
      </c>
      <c r="O24" s="11">
        <f t="shared" ref="O24" si="24">IFERROR((1-(M24/I24)),0)</f>
        <v>0</v>
      </c>
      <c r="P24" s="12">
        <f t="shared" ref="P24" si="25">IFERROR((N24/G24),0)</f>
        <v>0</v>
      </c>
      <c r="Q24" s="12">
        <f t="shared" ref="Q24" si="26">IFERROR((O24/F24),0)</f>
        <v>0</v>
      </c>
      <c r="R24" s="46" t="s">
        <v>187</v>
      </c>
      <c r="S24" s="41">
        <v>0</v>
      </c>
      <c r="T24" s="22">
        <v>0</v>
      </c>
      <c r="U24" s="9">
        <f t="shared" ref="U24" si="27">IFERROR((1-(S24/J24)),0)</f>
        <v>0</v>
      </c>
      <c r="V24" s="9">
        <f t="shared" ref="V24" si="28">IFERROR((1-(T24/K24)),0)</f>
        <v>0</v>
      </c>
      <c r="W24" s="10">
        <f t="shared" ref="W24" si="29">IFERROR((U24/G24),0)</f>
        <v>0</v>
      </c>
      <c r="X24" s="10">
        <f t="shared" ref="X24" si="30">IFERROR((V24/F24),0)</f>
        <v>0</v>
      </c>
      <c r="Y24" s="51" t="s">
        <v>196</v>
      </c>
    </row>
    <row r="25" spans="1:25" ht="90" x14ac:dyDescent="0.25">
      <c r="A25" s="117"/>
      <c r="B25" s="114" t="s">
        <v>58</v>
      </c>
      <c r="C25" s="24" t="s">
        <v>49</v>
      </c>
      <c r="D25" s="24" t="s">
        <v>141</v>
      </c>
      <c r="E25" s="24" t="s">
        <v>46</v>
      </c>
      <c r="F25" s="44">
        <v>0</v>
      </c>
      <c r="G25" s="44">
        <v>0</v>
      </c>
      <c r="H25" s="68">
        <v>1332</v>
      </c>
      <c r="I25" s="71">
        <v>0</v>
      </c>
      <c r="J25" s="68">
        <v>2491</v>
      </c>
      <c r="K25" s="71">
        <v>10575406</v>
      </c>
      <c r="L25" s="26">
        <v>143</v>
      </c>
      <c r="M25" s="71">
        <v>169694</v>
      </c>
      <c r="N25" s="11">
        <f t="shared" ref="N25:N26" si="31">IFERROR((1-(L25/H25)),0)</f>
        <v>0.89264264264264259</v>
      </c>
      <c r="O25" s="11">
        <f t="shared" si="0"/>
        <v>0</v>
      </c>
      <c r="P25" s="12">
        <f t="shared" si="1"/>
        <v>0</v>
      </c>
      <c r="Q25" s="12">
        <f t="shared" si="2"/>
        <v>0</v>
      </c>
      <c r="R25" s="57" t="s">
        <v>197</v>
      </c>
      <c r="S25" s="74">
        <v>806</v>
      </c>
      <c r="T25" s="70">
        <v>185759</v>
      </c>
      <c r="U25" s="9">
        <f t="shared" si="3"/>
        <v>0.67643516659975911</v>
      </c>
      <c r="V25" s="9">
        <f t="shared" si="4"/>
        <v>0.98243481148619727</v>
      </c>
      <c r="W25" s="10">
        <f t="shared" si="5"/>
        <v>0</v>
      </c>
      <c r="X25" s="10">
        <f t="shared" si="6"/>
        <v>0</v>
      </c>
      <c r="Y25" s="57" t="s">
        <v>197</v>
      </c>
    </row>
    <row r="26" spans="1:25" ht="68.25" customHeight="1" x14ac:dyDescent="0.25">
      <c r="A26" s="117"/>
      <c r="B26" s="119"/>
      <c r="C26" s="24" t="s">
        <v>48</v>
      </c>
      <c r="D26" s="24" t="s">
        <v>141</v>
      </c>
      <c r="E26" s="24" t="s">
        <v>46</v>
      </c>
      <c r="F26" s="44">
        <v>0</v>
      </c>
      <c r="G26" s="44">
        <v>0</v>
      </c>
      <c r="H26" s="36" t="s">
        <v>182</v>
      </c>
      <c r="I26" s="22">
        <v>0</v>
      </c>
      <c r="J26" s="36">
        <v>0</v>
      </c>
      <c r="K26" s="36">
        <v>0</v>
      </c>
      <c r="L26" s="26">
        <v>0</v>
      </c>
      <c r="M26" s="27">
        <v>0</v>
      </c>
      <c r="N26" s="11">
        <f t="shared" si="31"/>
        <v>0</v>
      </c>
      <c r="O26" s="11">
        <f t="shared" si="0"/>
        <v>0</v>
      </c>
      <c r="P26" s="12">
        <f t="shared" si="1"/>
        <v>0</v>
      </c>
      <c r="Q26" s="12">
        <f t="shared" si="2"/>
        <v>0</v>
      </c>
      <c r="R26" s="46" t="s">
        <v>187</v>
      </c>
      <c r="S26" s="41">
        <v>0</v>
      </c>
      <c r="T26" s="22">
        <v>0</v>
      </c>
      <c r="U26" s="9">
        <f t="shared" si="3"/>
        <v>0</v>
      </c>
      <c r="V26" s="9">
        <f t="shared" si="4"/>
        <v>0</v>
      </c>
      <c r="W26" s="10">
        <f t="shared" si="5"/>
        <v>0</v>
      </c>
      <c r="X26" s="10">
        <f t="shared" si="6"/>
        <v>0</v>
      </c>
      <c r="Y26" s="57"/>
    </row>
    <row r="27" spans="1:25" ht="30" x14ac:dyDescent="0.25">
      <c r="A27" s="117"/>
      <c r="B27" s="114" t="s">
        <v>59</v>
      </c>
      <c r="C27" s="24" t="s">
        <v>47</v>
      </c>
      <c r="D27" s="24" t="s">
        <v>156</v>
      </c>
      <c r="E27" s="24" t="s">
        <v>46</v>
      </c>
      <c r="F27" s="44">
        <v>0</v>
      </c>
      <c r="G27" s="44">
        <v>0</v>
      </c>
      <c r="H27" s="36" t="s">
        <v>182</v>
      </c>
      <c r="I27" s="45">
        <v>0</v>
      </c>
      <c r="J27" s="36">
        <v>0</v>
      </c>
      <c r="K27" s="36">
        <v>0</v>
      </c>
      <c r="L27" s="47">
        <v>0</v>
      </c>
      <c r="M27" s="48">
        <v>0</v>
      </c>
      <c r="N27" s="49">
        <f t="shared" si="0"/>
        <v>0</v>
      </c>
      <c r="O27" s="49">
        <f t="shared" si="0"/>
        <v>0</v>
      </c>
      <c r="P27" s="50">
        <f t="shared" si="1"/>
        <v>0</v>
      </c>
      <c r="Q27" s="50">
        <f t="shared" si="2"/>
        <v>0</v>
      </c>
      <c r="R27" s="46" t="s">
        <v>187</v>
      </c>
      <c r="S27" s="41"/>
      <c r="T27" s="22"/>
      <c r="U27" s="9">
        <f t="shared" si="3"/>
        <v>0</v>
      </c>
      <c r="V27" s="9">
        <f t="shared" si="4"/>
        <v>0</v>
      </c>
      <c r="W27" s="10">
        <f t="shared" si="5"/>
        <v>0</v>
      </c>
      <c r="X27" s="10">
        <f t="shared" si="6"/>
        <v>0</v>
      </c>
      <c r="Y27" s="23"/>
    </row>
    <row r="28" spans="1:25" ht="30" x14ac:dyDescent="0.25">
      <c r="A28" s="117"/>
      <c r="B28" s="119"/>
      <c r="C28" s="24" t="s">
        <v>14</v>
      </c>
      <c r="D28" s="24" t="s">
        <v>156</v>
      </c>
      <c r="E28" s="24" t="s">
        <v>46</v>
      </c>
      <c r="F28" s="44">
        <v>0</v>
      </c>
      <c r="G28" s="44">
        <v>0</v>
      </c>
      <c r="H28" s="36" t="s">
        <v>182</v>
      </c>
      <c r="I28" s="22">
        <v>0</v>
      </c>
      <c r="J28" s="36">
        <v>0</v>
      </c>
      <c r="K28" s="36">
        <v>0</v>
      </c>
      <c r="L28" s="26">
        <v>0</v>
      </c>
      <c r="M28" s="27">
        <v>0</v>
      </c>
      <c r="N28" s="11">
        <f t="shared" si="0"/>
        <v>0</v>
      </c>
      <c r="O28" s="11">
        <f t="shared" si="0"/>
        <v>0</v>
      </c>
      <c r="P28" s="12">
        <f t="shared" si="1"/>
        <v>0</v>
      </c>
      <c r="Q28" s="12">
        <f t="shared" si="2"/>
        <v>0</v>
      </c>
      <c r="R28" s="46" t="s">
        <v>187</v>
      </c>
      <c r="S28" s="41"/>
      <c r="T28" s="22"/>
      <c r="U28" s="9">
        <f t="shared" si="3"/>
        <v>0</v>
      </c>
      <c r="V28" s="9">
        <f t="shared" si="4"/>
        <v>0</v>
      </c>
      <c r="W28" s="10">
        <f t="shared" si="5"/>
        <v>0</v>
      </c>
      <c r="X28" s="10">
        <f t="shared" si="6"/>
        <v>0</v>
      </c>
      <c r="Y28" s="23"/>
    </row>
    <row r="29" spans="1:25" ht="113.25" customHeight="1" x14ac:dyDescent="0.25">
      <c r="A29" s="117"/>
      <c r="B29" s="24" t="s">
        <v>7</v>
      </c>
      <c r="C29" s="24" t="s">
        <v>157</v>
      </c>
      <c r="D29" s="24" t="s">
        <v>158</v>
      </c>
      <c r="E29" s="24" t="s">
        <v>45</v>
      </c>
      <c r="F29" s="52">
        <v>0.05</v>
      </c>
      <c r="G29" s="52" t="s">
        <v>184</v>
      </c>
      <c r="H29" s="53">
        <v>4319</v>
      </c>
      <c r="I29" s="54">
        <v>258000</v>
      </c>
      <c r="J29" s="53">
        <v>14396</v>
      </c>
      <c r="K29" s="53">
        <v>861000</v>
      </c>
      <c r="L29" s="55">
        <v>0</v>
      </c>
      <c r="M29" s="56">
        <v>0</v>
      </c>
      <c r="N29" s="11">
        <f>IFERROR((1-(L29/H29)),0)</f>
        <v>1</v>
      </c>
      <c r="O29" s="11">
        <f t="shared" ref="N29:O33" si="32">IFERROR((1-(M29/I29)),0)</f>
        <v>1</v>
      </c>
      <c r="P29" s="12">
        <f t="shared" si="1"/>
        <v>0</v>
      </c>
      <c r="Q29" s="12">
        <f>IFERROR((O29/F29),0)</f>
        <v>20</v>
      </c>
      <c r="R29" s="57" t="s">
        <v>198</v>
      </c>
      <c r="S29" s="41">
        <v>2500</v>
      </c>
      <c r="T29" s="22">
        <v>730370</v>
      </c>
      <c r="U29" s="9">
        <f t="shared" si="3"/>
        <v>0.82634065018060576</v>
      </c>
      <c r="V29" s="9">
        <f t="shared" si="4"/>
        <v>0.15171893147502902</v>
      </c>
      <c r="W29" s="10">
        <f t="shared" si="5"/>
        <v>0</v>
      </c>
      <c r="X29" s="10">
        <f t="shared" si="6"/>
        <v>3.0343786295005803</v>
      </c>
      <c r="Y29" s="58" t="s">
        <v>190</v>
      </c>
    </row>
    <row r="30" spans="1:25" ht="180.75" customHeight="1" x14ac:dyDescent="0.25">
      <c r="A30" s="111" t="s">
        <v>12</v>
      </c>
      <c r="B30" s="114" t="s">
        <v>8</v>
      </c>
      <c r="C30" s="28" t="s">
        <v>15</v>
      </c>
      <c r="D30" s="28" t="s">
        <v>199</v>
      </c>
      <c r="E30" s="24" t="s">
        <v>45</v>
      </c>
      <c r="F30" s="59">
        <v>0.02</v>
      </c>
      <c r="G30" s="59" t="s">
        <v>185</v>
      </c>
      <c r="H30" s="60">
        <v>223</v>
      </c>
      <c r="I30" s="54">
        <v>1856463</v>
      </c>
      <c r="J30" s="60">
        <v>585</v>
      </c>
      <c r="K30" s="60">
        <v>3971508</v>
      </c>
      <c r="L30" s="55">
        <v>284</v>
      </c>
      <c r="M30" s="56">
        <v>2136645</v>
      </c>
      <c r="N30" s="11">
        <f t="shared" si="32"/>
        <v>-0.27354260089686089</v>
      </c>
      <c r="O30" s="11">
        <f t="shared" si="32"/>
        <v>-0.15092248000633468</v>
      </c>
      <c r="P30" s="12">
        <f t="shared" si="1"/>
        <v>0</v>
      </c>
      <c r="Q30" s="12">
        <f t="shared" si="2"/>
        <v>-7.546124000316734</v>
      </c>
      <c r="R30" s="51" t="s">
        <v>200</v>
      </c>
      <c r="S30" s="61">
        <v>609</v>
      </c>
      <c r="T30" s="54">
        <v>4358647</v>
      </c>
      <c r="U30" s="9">
        <f t="shared" si="3"/>
        <v>-4.1025641025641102E-2</v>
      </c>
      <c r="V30" s="9">
        <f t="shared" si="4"/>
        <v>-9.7479093583595855E-2</v>
      </c>
      <c r="W30" s="10">
        <f t="shared" si="5"/>
        <v>0</v>
      </c>
      <c r="X30" s="10">
        <f t="shared" si="6"/>
        <v>-4.8739546791797927</v>
      </c>
      <c r="Y30" s="58" t="s">
        <v>201</v>
      </c>
    </row>
    <row r="31" spans="1:25" ht="30" x14ac:dyDescent="0.25">
      <c r="A31" s="112"/>
      <c r="B31" s="115"/>
      <c r="C31" s="28" t="s">
        <v>16</v>
      </c>
      <c r="D31" s="28" t="s">
        <v>199</v>
      </c>
      <c r="E31" s="24" t="s">
        <v>46</v>
      </c>
      <c r="F31" s="44">
        <v>0</v>
      </c>
      <c r="G31" s="44">
        <v>0</v>
      </c>
      <c r="H31" s="36" t="s">
        <v>182</v>
      </c>
      <c r="I31" s="22">
        <v>0</v>
      </c>
      <c r="J31" s="36">
        <v>0</v>
      </c>
      <c r="K31" s="36">
        <v>0</v>
      </c>
      <c r="L31" s="26">
        <v>0</v>
      </c>
      <c r="M31" s="27">
        <v>0</v>
      </c>
      <c r="N31" s="11">
        <f t="shared" si="32"/>
        <v>0</v>
      </c>
      <c r="O31" s="11">
        <f t="shared" si="32"/>
        <v>0</v>
      </c>
      <c r="P31" s="12">
        <f t="shared" si="1"/>
        <v>0</v>
      </c>
      <c r="Q31" s="12">
        <f t="shared" si="2"/>
        <v>0</v>
      </c>
      <c r="R31" s="46" t="s">
        <v>187</v>
      </c>
      <c r="S31" s="41">
        <v>0</v>
      </c>
      <c r="T31" s="22">
        <v>0</v>
      </c>
      <c r="U31" s="9">
        <f t="shared" si="3"/>
        <v>0</v>
      </c>
      <c r="V31" s="9">
        <f t="shared" si="4"/>
        <v>0</v>
      </c>
      <c r="W31" s="10">
        <f t="shared" si="5"/>
        <v>0</v>
      </c>
      <c r="X31" s="10">
        <f t="shared" si="6"/>
        <v>0</v>
      </c>
      <c r="Y31" s="46" t="s">
        <v>187</v>
      </c>
    </row>
    <row r="32" spans="1:25" ht="60.75" thickBot="1" x14ac:dyDescent="0.3">
      <c r="A32" s="113"/>
      <c r="B32" s="116"/>
      <c r="C32" s="29" t="s">
        <v>17</v>
      </c>
      <c r="D32" s="29" t="s">
        <v>159</v>
      </c>
      <c r="E32" s="29" t="s">
        <v>45</v>
      </c>
      <c r="F32" s="62">
        <v>0.03</v>
      </c>
      <c r="G32" s="62" t="s">
        <v>186</v>
      </c>
      <c r="H32" s="63">
        <v>29759</v>
      </c>
      <c r="I32" s="54">
        <v>17181240</v>
      </c>
      <c r="J32" s="63">
        <v>62620</v>
      </c>
      <c r="K32" s="63">
        <v>40848910</v>
      </c>
      <c r="L32" s="64">
        <v>34154</v>
      </c>
      <c r="M32" s="65">
        <v>21523453</v>
      </c>
      <c r="N32" s="11">
        <f t="shared" si="32"/>
        <v>-0.14768641419402528</v>
      </c>
      <c r="O32" s="11">
        <f t="shared" si="32"/>
        <v>-0.25272989609597452</v>
      </c>
      <c r="P32" s="12">
        <f t="shared" si="1"/>
        <v>0</v>
      </c>
      <c r="Q32" s="12">
        <f t="shared" si="2"/>
        <v>-8.4243298698658169</v>
      </c>
      <c r="R32" s="66" t="s">
        <v>188</v>
      </c>
      <c r="S32" s="41">
        <v>70442</v>
      </c>
      <c r="T32" s="22">
        <v>47806825</v>
      </c>
      <c r="U32" s="9">
        <f t="shared" si="3"/>
        <v>-0.12491216863621846</v>
      </c>
      <c r="V32" s="9">
        <f t="shared" si="4"/>
        <v>-0.17033294156441392</v>
      </c>
      <c r="W32" s="10">
        <f t="shared" si="5"/>
        <v>0</v>
      </c>
      <c r="X32" s="10">
        <f t="shared" si="6"/>
        <v>-5.6777647188137976</v>
      </c>
      <c r="Y32" s="58" t="s">
        <v>202</v>
      </c>
    </row>
    <row r="33" spans="1:25" ht="111.75" customHeight="1" x14ac:dyDescent="0.25">
      <c r="A33" s="67" t="s">
        <v>180</v>
      </c>
      <c r="B33" s="21" t="s">
        <v>0</v>
      </c>
      <c r="C33" s="21" t="s">
        <v>0</v>
      </c>
      <c r="D33" s="21" t="s">
        <v>138</v>
      </c>
      <c r="E33" s="24" t="s">
        <v>46</v>
      </c>
      <c r="F33" s="44">
        <v>0</v>
      </c>
      <c r="G33" s="44">
        <v>0</v>
      </c>
      <c r="H33" s="36">
        <v>89</v>
      </c>
      <c r="I33" s="70">
        <v>451896199</v>
      </c>
      <c r="J33" s="36">
        <v>132</v>
      </c>
      <c r="K33" s="68">
        <v>2169107433</v>
      </c>
      <c r="L33" s="26">
        <v>110</v>
      </c>
      <c r="M33" s="71">
        <v>1348466166</v>
      </c>
      <c r="N33" s="11">
        <f t="shared" si="32"/>
        <v>-0.23595505617977519</v>
      </c>
      <c r="O33" s="11">
        <f t="shared" si="32"/>
        <v>-1.9840175000011451</v>
      </c>
      <c r="P33" s="12">
        <f t="shared" ref="P33" si="33">IFERROR((N33/G33),0)</f>
        <v>0</v>
      </c>
      <c r="Q33" s="12">
        <f t="shared" ref="Q33" si="34">IFERROR((O33/F33),0)</f>
        <v>0</v>
      </c>
      <c r="R33" s="57" t="s">
        <v>203</v>
      </c>
      <c r="S33" s="41">
        <v>132</v>
      </c>
      <c r="T33" s="70">
        <v>3291965236</v>
      </c>
      <c r="U33" s="9">
        <f t="shared" ref="U33" si="35">IFERROR((1-(S33/J33)),0)</f>
        <v>0</v>
      </c>
      <c r="V33" s="9">
        <f t="shared" ref="V33" si="36">IFERROR((1-(T33/K33)),0)</f>
        <v>-0.51765891625156768</v>
      </c>
      <c r="W33" s="10">
        <f t="shared" ref="W33" si="37">IFERROR((U33/G33),0)</f>
        <v>0</v>
      </c>
      <c r="X33" s="10">
        <f t="shared" ref="X33" si="38">IFERROR((V33/F33),0)</f>
        <v>0</v>
      </c>
      <c r="Y33" s="57" t="s">
        <v>203</v>
      </c>
    </row>
    <row r="34" spans="1:25" ht="75" x14ac:dyDescent="0.25">
      <c r="A34" s="30" t="s">
        <v>204</v>
      </c>
    </row>
  </sheetData>
  <mergeCells count="44">
    <mergeCell ref="B3:G3"/>
    <mergeCell ref="J3:Y3"/>
    <mergeCell ref="B23:B24"/>
    <mergeCell ref="C1:Y1"/>
    <mergeCell ref="H2:I2"/>
    <mergeCell ref="H4:I4"/>
    <mergeCell ref="J2:Y2"/>
    <mergeCell ref="J4:Y4"/>
    <mergeCell ref="L7:Y7"/>
    <mergeCell ref="B5:G5"/>
    <mergeCell ref="H5:I5"/>
    <mergeCell ref="J5:Y5"/>
    <mergeCell ref="B2:G2"/>
    <mergeCell ref="B4:G4"/>
    <mergeCell ref="A6:Y6"/>
    <mergeCell ref="L10:R10"/>
    <mergeCell ref="A30:A32"/>
    <mergeCell ref="B30:B32"/>
    <mergeCell ref="I10:I11"/>
    <mergeCell ref="A14:A15"/>
    <mergeCell ref="B14:B15"/>
    <mergeCell ref="A16:A29"/>
    <mergeCell ref="B16:B17"/>
    <mergeCell ref="B19:B22"/>
    <mergeCell ref="B25:B26"/>
    <mergeCell ref="B27:B28"/>
    <mergeCell ref="F8:F11"/>
    <mergeCell ref="A12:A13"/>
    <mergeCell ref="A8:B11"/>
    <mergeCell ref="C8:C11"/>
    <mergeCell ref="A7:G7"/>
    <mergeCell ref="S9:Y9"/>
    <mergeCell ref="S10:Y10"/>
    <mergeCell ref="L8:O8"/>
    <mergeCell ref="J8:K9"/>
    <mergeCell ref="J10:J11"/>
    <mergeCell ref="K10:K11"/>
    <mergeCell ref="E8:E11"/>
    <mergeCell ref="G8:G11"/>
    <mergeCell ref="H10:H11"/>
    <mergeCell ref="D8:D11"/>
    <mergeCell ref="H8:I9"/>
    <mergeCell ref="L9:R9"/>
    <mergeCell ref="S8:Y8"/>
  </mergeCells>
  <dataValidations count="14">
    <dataValidation allowBlank="1" showInputMessage="1" showErrorMessage="1" prompt="Defina la referencia que se usará  para medir el rubro o componente. Ejem. Metro cúbico, personas, horas, entre otros." sqref="D8:D11" xr:uid="{00000000-0002-0000-01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100-000001000000}"/>
    <dataValidation allowBlank="1" showInputMessage="1" showErrorMessage="1" prompt="Si en la celda &quot;E&quot;, selecionó SI, defina una meta en porcentaje para mantener o reducir el gasto en la vigencia. (En giros presupuestales)" sqref="F8:F11" xr:uid="{00000000-0002-0000-0100-000002000000}"/>
    <dataValidation allowBlank="1" showInputMessage="1" showErrorMessage="1" prompt="Si en la celda &quot;E&quot;, selecionó SI, defina una meta en porcentaje para mantener o reducir el gasto en la vigencia. (En unidad de medida)" sqref="G8:G11" xr:uid="{00000000-0002-0000-0100-000003000000}"/>
    <dataValidation allowBlank="1" showInputMessage="1" showErrorMessage="1" prompt="Relacione el dato de consumo asociado al rubro, componente y unidad de medida reportado en el  mismo periodo del año anterior_x000a_" sqref="H10:H11 J10:J11" xr:uid="{00000000-0002-0000-0100-000004000000}"/>
    <dataValidation allowBlank="1" showInputMessage="1" showErrorMessage="1" prompt="Relacione los giros realizados  en el  mismo periodo del año anterior, relacionados con el rubro y el componente. Valores en pesos." sqref="K10:K11" xr:uid="{00000000-0002-0000-0100-000005000000}"/>
    <dataValidation allowBlank="1" showInputMessage="1" showErrorMessage="1" prompt="Relacione el dato de consumo asociado al rubro, componente y unidad de medida en el periodo de reporte._x000a_" sqref="L11 S11" xr:uid="{00000000-0002-0000-0100-000006000000}"/>
    <dataValidation allowBlank="1" showInputMessage="1" showErrorMessage="1" prompt="Relacione los giros realizados  en el  periodo de reporte para el rubro y el componente. Valores en pesos." sqref="M11" xr:uid="{00000000-0002-0000-0100-000007000000}"/>
    <dataValidation allowBlank="1" showInputMessage="1" showErrorMessage="1" prompt="Relacione los giros realizados  en el  periodo de reporte para el rubro y el componente. Valores en pesos._x000a_" sqref="T11" xr:uid="{00000000-0002-0000-0100-000008000000}"/>
    <dataValidation allowBlank="1" showInputMessage="1" showErrorMessage="1" prompt="Escribir el otro sector que no se encuentra en la lista desplegable" sqref="B3:G3" xr:uid="{00000000-0002-0000-0100-000009000000}"/>
    <dataValidation allowBlank="1" showInputMessage="1" showErrorMessage="1" prompt="Escribir la otra entidad que no se encuentra en la lista desplegable" sqref="J3:Y3" xr:uid="{00000000-0002-0000-0100-00000A000000}"/>
    <dataValidation type="list" allowBlank="1" showInputMessage="1" showErrorMessage="1" sqref="J2:Y2" xr:uid="{00000000-0002-0000-01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100-00000C000000}"/>
    <dataValidation allowBlank="1" showInputMessage="1" showErrorMessage="1" prompt="Solo aplica para gastos de funcionamiento." sqref="A8:B11" xr:uid="{00000000-0002-0000-0100-00000D000000}"/>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E000000}">
          <x14:formula1>
            <xm:f>datos!$E$12:$E$13</xm:f>
          </x14:formula1>
          <xm:sqref>B5</xm:sqref>
        </x14:dataValidation>
        <x14:dataValidation type="list" allowBlank="1" showInputMessage="1" showErrorMessage="1" xr:uid="{00000000-0002-0000-0100-00000F000000}">
          <x14:formula1>
            <xm:f>datos!$E$27:$E$29</xm:f>
          </x14:formula1>
          <xm:sqref>J4</xm:sqref>
        </x14:dataValidation>
        <x14:dataValidation type="list" allowBlank="1" showInputMessage="1" showErrorMessage="1" xr:uid="{00000000-0002-0000-0100-000010000000}">
          <x14:formula1>
            <xm:f>datos!$D$27:$D$31</xm:f>
          </x14:formula1>
          <xm:sqref>B4</xm:sqref>
        </x14:dataValidation>
        <x14:dataValidation type="list" allowBlank="1" showInputMessage="1" showErrorMessage="1" xr:uid="{00000000-0002-0000-0100-000011000000}">
          <x14:formula1>
            <xm:f>datos!$E$18:$E$20</xm:f>
          </x14:formula1>
          <xm:sqref>J5</xm:sqref>
        </x14:dataValidation>
        <x14:dataValidation type="list" showInputMessage="1" showErrorMessage="1" xr:uid="{00000000-0002-0000-0100-000013000000}">
          <x14:formula1>
            <xm:f>datos!$D$2:$T$2</xm:f>
          </x14:formula1>
          <xm:sqref>B2:G2</xm:sqref>
        </x14:dataValidation>
        <x14:dataValidation type="list" allowBlank="1" showInputMessage="1" showErrorMessage="1" xr:uid="{00000000-0002-0000-0100-000012000000}">
          <x14:formula1>
            <xm:f>datos!$F$27:$F$28</xm:f>
          </x14:formula1>
          <xm:sqref>E12:E33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vt:lpstr>
      <vt:lpstr>formato captura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Maria Camila Gallego Rodríguez</cp:lastModifiedBy>
  <dcterms:created xsi:type="dcterms:W3CDTF">2021-10-14T18:59:05Z</dcterms:created>
  <dcterms:modified xsi:type="dcterms:W3CDTF">2023-02-01T03:15:52Z</dcterms:modified>
</cp:coreProperties>
</file>