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camig\Desktop\Personal\99. Alcaldia de Barrios Unidos\"/>
    </mc:Choice>
  </mc:AlternateContent>
  <xr:revisionPtr revIDLastSave="0" documentId="13_ncr:1_{D9BD8FFC-E683-4248-9865-BAAE9B538B82}" xr6:coauthVersionLast="47" xr6:coauthVersionMax="47" xr10:uidLastSave="{00000000-0000-0000-0000-000000000000}"/>
  <bookViews>
    <workbookView xWindow="-120" yWindow="-120" windowWidth="19440" windowHeight="10320" activeTab="1" xr2:uid="{00000000-000D-0000-FFFF-FFFF00000000}"/>
  </bookViews>
  <sheets>
    <sheet name="datos" sheetId="2" r:id="rId1"/>
    <sheet name="formato captur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4" i="3" l="1"/>
  <c r="W24" i="3"/>
  <c r="V24" i="3"/>
  <c r="U24" i="3"/>
  <c r="O24" i="3"/>
  <c r="Q24" i="3" s="1"/>
  <c r="N24" i="3"/>
  <c r="P24" i="3" s="1"/>
  <c r="N23" i="3"/>
  <c r="V18" i="3"/>
  <c r="X18" i="3" s="1"/>
  <c r="U18" i="3"/>
  <c r="W18" i="3" s="1"/>
  <c r="O18" i="3"/>
  <c r="Q18" i="3" s="1"/>
  <c r="N18" i="3"/>
  <c r="P18" i="3" s="1"/>
  <c r="V33" i="3"/>
  <c r="X33" i="3" s="1"/>
  <c r="U33" i="3"/>
  <c r="W33" i="3" s="1"/>
  <c r="O33" i="3"/>
  <c r="Q33" i="3" s="1"/>
  <c r="N33" i="3"/>
  <c r="P33" i="3" s="1"/>
  <c r="V26" i="3"/>
  <c r="X26" i="3" s="1"/>
  <c r="U26" i="3"/>
  <c r="W26" i="3" s="1"/>
  <c r="O26" i="3"/>
  <c r="Q26" i="3" s="1"/>
  <c r="N26" i="3"/>
  <c r="P26" i="3" s="1"/>
  <c r="V25" i="3"/>
  <c r="X25" i="3" s="1"/>
  <c r="U25" i="3"/>
  <c r="W25" i="3" s="1"/>
  <c r="O25" i="3"/>
  <c r="Q25" i="3" s="1"/>
  <c r="N25" i="3"/>
  <c r="P25" i="3" s="1"/>
  <c r="V21" i="3" l="1"/>
  <c r="X21" i="3" s="1"/>
  <c r="U21" i="3"/>
  <c r="W21" i="3" s="1"/>
  <c r="O21" i="3"/>
  <c r="Q21" i="3" s="1"/>
  <c r="N21" i="3"/>
  <c r="P21" i="3" s="1"/>
  <c r="V20" i="3"/>
  <c r="X20" i="3" s="1"/>
  <c r="U20" i="3"/>
  <c r="W20" i="3" s="1"/>
  <c r="O20" i="3"/>
  <c r="Q20" i="3" s="1"/>
  <c r="N20" i="3"/>
  <c r="P20" i="3" s="1"/>
  <c r="O32" i="3" l="1"/>
  <c r="Q32" i="3" s="1"/>
  <c r="N32" i="3"/>
  <c r="P32" i="3" s="1"/>
  <c r="O31" i="3"/>
  <c r="Q31" i="3" s="1"/>
  <c r="N31" i="3"/>
  <c r="P31" i="3" s="1"/>
  <c r="O30" i="3"/>
  <c r="Q30" i="3" s="1"/>
  <c r="N30" i="3"/>
  <c r="P30" i="3" s="1"/>
  <c r="O29" i="3"/>
  <c r="Q29" i="3" s="1"/>
  <c r="N29" i="3"/>
  <c r="P29" i="3" s="1"/>
  <c r="O28" i="3"/>
  <c r="Q28" i="3" s="1"/>
  <c r="N28" i="3"/>
  <c r="P28" i="3" s="1"/>
  <c r="O27" i="3"/>
  <c r="Q27" i="3" s="1"/>
  <c r="N27" i="3"/>
  <c r="P27" i="3" s="1"/>
  <c r="P23" i="3"/>
  <c r="O23" i="3"/>
  <c r="Q23" i="3" s="1"/>
  <c r="O22" i="3"/>
  <c r="Q22" i="3" s="1"/>
  <c r="N22" i="3"/>
  <c r="P22" i="3" s="1"/>
  <c r="O19" i="3"/>
  <c r="Q19" i="3" s="1"/>
  <c r="N19" i="3"/>
  <c r="P19" i="3" s="1"/>
  <c r="O17" i="3"/>
  <c r="Q17" i="3" s="1"/>
  <c r="N17" i="3"/>
  <c r="P17" i="3" s="1"/>
  <c r="O16" i="3"/>
  <c r="Q16" i="3" s="1"/>
  <c r="N16" i="3"/>
  <c r="P16" i="3" s="1"/>
  <c r="O15" i="3"/>
  <c r="Q15" i="3" s="1"/>
  <c r="N15" i="3"/>
  <c r="P15" i="3" s="1"/>
  <c r="O14" i="3"/>
  <c r="Q14" i="3" s="1"/>
  <c r="N14" i="3"/>
  <c r="P14" i="3" s="1"/>
  <c r="O13" i="3"/>
  <c r="Q13" i="3" s="1"/>
  <c r="N13" i="3"/>
  <c r="P13" i="3" s="1"/>
  <c r="O12" i="3"/>
  <c r="Q12" i="3" s="1"/>
  <c r="N12" i="3"/>
  <c r="P12" i="3" s="1"/>
  <c r="U13" i="3" l="1"/>
  <c r="W13" i="3" s="1"/>
  <c r="V13" i="3"/>
  <c r="X13" i="3" s="1"/>
  <c r="U14" i="3"/>
  <c r="W14" i="3" s="1"/>
  <c r="V14" i="3"/>
  <c r="X14" i="3" s="1"/>
  <c r="U15" i="3"/>
  <c r="W15" i="3" s="1"/>
  <c r="V15" i="3"/>
  <c r="X15" i="3" s="1"/>
  <c r="U16" i="3"/>
  <c r="W16" i="3" s="1"/>
  <c r="V16" i="3"/>
  <c r="X16" i="3" s="1"/>
  <c r="U17" i="3"/>
  <c r="W17" i="3" s="1"/>
  <c r="V17" i="3"/>
  <c r="X17" i="3" s="1"/>
  <c r="U19" i="3"/>
  <c r="W19" i="3" s="1"/>
  <c r="V19" i="3"/>
  <c r="X19" i="3" s="1"/>
  <c r="U22" i="3"/>
  <c r="W22" i="3" s="1"/>
  <c r="V22" i="3"/>
  <c r="X22" i="3" s="1"/>
  <c r="U23" i="3"/>
  <c r="W23" i="3" s="1"/>
  <c r="V23" i="3"/>
  <c r="X23" i="3" s="1"/>
  <c r="U27" i="3"/>
  <c r="W27" i="3" s="1"/>
  <c r="V27" i="3"/>
  <c r="X27" i="3"/>
  <c r="U28" i="3"/>
  <c r="W28" i="3" s="1"/>
  <c r="V28" i="3"/>
  <c r="X28" i="3" s="1"/>
  <c r="U29" i="3"/>
  <c r="W29" i="3" s="1"/>
  <c r="V29" i="3"/>
  <c r="X29" i="3" s="1"/>
  <c r="U30" i="3"/>
  <c r="W30" i="3" s="1"/>
  <c r="V30" i="3"/>
  <c r="X30" i="3" s="1"/>
  <c r="U31" i="3"/>
  <c r="W31" i="3" s="1"/>
  <c r="V31" i="3"/>
  <c r="X31" i="3" s="1"/>
  <c r="U32" i="3"/>
  <c r="W32" i="3" s="1"/>
  <c r="V32" i="3"/>
  <c r="X32" i="3" s="1"/>
  <c r="V12" i="3" l="1"/>
  <c r="X12" i="3" s="1"/>
  <c r="U12" i="3"/>
  <c r="W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Jimmy Alexis Rodriguez Rojas</author>
  </authors>
  <commentList>
    <comment ref="F8" authorId="0" shapeId="0" xr:uid="{64FC99B7-E33F-4CA1-8105-4CF9CB0045E6}">
      <text>
        <r>
          <rPr>
            <b/>
            <sz val="9"/>
            <color indexed="81"/>
            <rFont val="Tahoma"/>
            <family val="2"/>
          </rPr>
          <t xml:space="preserve">Tener </t>
        </r>
      </text>
    </comment>
    <comment ref="I10" authorId="0" shapeId="0" xr:uid="{6A374C71-5388-4077-9A08-1D83A74061ED}">
      <text>
        <r>
          <rPr>
            <b/>
            <sz val="9"/>
            <color indexed="81"/>
            <rFont val="Tahoma"/>
            <family val="2"/>
          </rPr>
          <t xml:space="preserve">Diligencie, Valores en pesos corrientes 
</t>
        </r>
      </text>
    </comment>
    <comment ref="K10" authorId="0" shapeId="0" xr:uid="{7E09FFB4-48D0-45A1-BFC5-00F561B8ADF9}">
      <text>
        <r>
          <rPr>
            <b/>
            <sz val="9"/>
            <color indexed="81"/>
            <rFont val="Tahoma"/>
            <family val="2"/>
          </rPr>
          <t>Diligencie este campo en pesos corrientes</t>
        </r>
      </text>
    </comment>
    <comment ref="D12" authorId="0" shapeId="0" xr:uid="{2F4126B7-6EA7-4955-A8EF-BE9FDED4148B}">
      <text>
        <r>
          <rPr>
            <b/>
            <sz val="9"/>
            <color indexed="81"/>
            <rFont val="Tahoma"/>
            <family val="2"/>
          </rPr>
          <t xml:space="preserve">Ej: Las entidades deben diligenciar es por el numero de personas que estuvieron en la período </t>
        </r>
      </text>
    </comment>
  </commentList>
</comments>
</file>

<file path=xl/sharedStrings.xml><?xml version="1.0" encoding="utf-8"?>
<sst xmlns="http://schemas.openxmlformats.org/spreadsheetml/2006/main" count="314" uniqueCount="213">
  <si>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</si>
  <si>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</si>
  <si>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</si>
  <si>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</si>
  <si>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</si>
  <si>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</si>
  <si>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</si>
  <si>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</si>
  <si>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</si>
  <si>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</si>
  <si>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</si>
  <si>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</si>
  <si>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</si>
  <si>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</si>
  <si>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</si>
  <si>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</si>
  <si>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</si>
  <si>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</si>
  <si>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REGISTRO RESULTADOS PLAN DE AUSTERIDAD DEL GASTO PÚBLICO</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</si>
  <si>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</si>
  <si>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</si>
  <si>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</si>
  <si>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</si>
  <si>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</si>
  <si>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</si>
  <si>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</si>
  <si>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</si>
  <si>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</si>
  <si>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</si>
  <si>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</si>
  <si>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</si>
  <si>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</si>
  <si>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</si>
  <si>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</si>
  <si>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</si>
  <si>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</si>
  <si>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</si>
  <si>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</si>
  <si>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</si>
  <si>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</si>
  <si>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</si>
  <si>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</si>
  <si>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</si>
  <si>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</si>
  <si>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</si>
  <si>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</si>
  <si>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</si>
  <si>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</si>
  <si>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</si>
  <si>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</si>
  <si>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</si>
  <si>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</si>
  <si>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</si>
  <si>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</si>
  <si>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</si>
  <si>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</si>
  <si>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</si>
  <si>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</si>
  <si>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</si>
  <si>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</si>
  <si>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</si>
  <si>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</si>
  <si>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</si>
  <si>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</si>
  <si>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</si>
  <si>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</si>
  <si>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</si>
  <si>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</si>
  <si>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</si>
  <si>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</si>
  <si>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</si>
  <si>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</si>
  <si>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</si>
  <si>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</si>
  <si>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</si>
  <si>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</si>
  <si>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</si>
  <si>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</si>
  <si>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</si>
  <si>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</si>
  <si>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</si>
  <si>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</si>
  <si>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</si>
  <si>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</si>
  <si>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</si>
  <si>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</si>
  <si>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</si>
  <si>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</si>
  <si>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</si>
  <si>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</si>
  <si>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</si>
  <si>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</si>
  <si>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</si>
  <si>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</si>
  <si>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</si>
  <si>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</si>
  <si>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</si>
  <si>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</si>
  <si>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</si>
  <si>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</si>
  <si>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</si>
  <si>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</si>
  <si>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</si>
  <si>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</si>
  <si>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</si>
  <si>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</si>
  <si>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</si>
  <si>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</si>
  <si>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</si>
  <si>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</si>
  <si>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</si>
  <si>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</si>
  <si>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</si>
  <si>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</si>
  <si>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</si>
  <si>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</si>
  <si>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</si>
  <si>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</si>
  <si>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</si>
  <si>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</si>
  <si>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</si>
  <si>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</si>
  <si>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</si>
  <si>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</si>
  <si>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</si>
  <si>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</si>
  <si>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</si>
  <si>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</si>
  <si>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</si>
  <si>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</si>
  <si>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SEGUIMIENTO DEL 1 DE ENERO AL 30 DE JUNIO</t>
  </si>
  <si>
    <t>SEGUIMIENTO DEL 1 DE ENERO AL 31 DE DICIEMBRE</t>
  </si>
  <si>
    <t>LINEA BASE DEL 1 DE ENERO AL 31 DE DICIEMBRE</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</si>
  <si>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</si>
  <si>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</si>
  <si>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</si>
  <si>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</si>
  <si>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</si>
  <si>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</si>
  <si>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</si>
  <si>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</si>
  <si>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</si>
  <si>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</si>
  <si>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</si>
  <si>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</si>
  <si>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</si>
  <si>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</si>
  <si>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</si>
  <si>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</si>
  <si>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</si>
  <si>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</si>
  <si>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</si>
  <si>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</si>
  <si>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</si>
  <si>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</si>
  <si>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</si>
  <si>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</si>
  <si>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</si>
  <si>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</si>
  <si>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</si>
  <si>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</si>
  <si>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</si>
  <si>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</si>
  <si>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</si>
  <si>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</si>
  <si>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</si>
  <si>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</si>
  <si>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</si>
  <si>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</si>
  <si>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</si>
  <si>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</si>
  <si>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</si>
  <si>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</si>
  <si>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</si>
  <si>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</si>
  <si>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</si>
  <si>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</si>
  <si>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</si>
  <si>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</si>
  <si>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Contratos de prestación de servicios y administración de personal FUNCIONAMIENTO</t>
  </si>
  <si>
    <t>Contratos de prestación de servicios y administración de personal INVERSIÓN*</t>
  </si>
  <si>
    <t>Alcaldía Local de Barrios Unidos</t>
  </si>
  <si>
    <t>N/A</t>
  </si>
  <si>
    <t>galones</t>
  </si>
  <si>
    <t>Unidades</t>
  </si>
  <si>
    <t>m3</t>
  </si>
  <si>
    <t>kwh</t>
  </si>
  <si>
    <t>No aplica para el FDLBU</t>
  </si>
  <si>
    <t>Se presento aumento de consumo del semestre comparado 2022 al 2021, debido a la presencialidad establecida ya en el 2022</t>
  </si>
  <si>
    <t>Mantener</t>
  </si>
  <si>
    <t>Rubro en el cual se logro una disminución en relación a la vigencia de más de la meta proyectada, debido a la implementación de acciones de sostenibilidad ambiental</t>
  </si>
  <si>
    <t>LINEA BASE DEL 1 DE ENERO AL 30 DE JUNIO 2021</t>
  </si>
  <si>
    <t>No. Impresiones</t>
  </si>
  <si>
    <t>Durante este periodo se ejecuto parte del contrato de la vigencia anterior</t>
  </si>
  <si>
    <t>Aumento de consumos de resmas debido a procesos de presencialidad / Respecto a los giros se ejecuto el contrato correspondiente a la vigencia anterior</t>
  </si>
  <si>
    <t xml:space="preserve">El rubro no se contempla dentro de los elegibles para realizar acciones dentro de la vigencia, teniendo en cuenta que el rubro se utiliza solo en casos donde se requiera servicios que no se contemplaron para ser financiados dentro de las actividades de proyectos de inversión, por lo cual se trata de un gasto no previsto que no puede ser cuantifica de manera previa </t>
  </si>
  <si>
    <t>La alcaldía local de Barrios Unidos no cuenta con un modelo contractual para el fotocopiado, esta función se realiza a través de impresoras multifuncionales que realizan la impresión de la imagen a duplicar, generando un costo por clic como lo enmarcan los acuerdos marco de precios de Colombia Compra Eficiente"</t>
  </si>
  <si>
    <t>Disminución de las solicitudes de impresión durante el período</t>
  </si>
  <si>
    <t>Para el 2022 no se ha realizado la compra de elementos plásticos de un solo uso</t>
  </si>
  <si>
    <t>Metros Cúbicos facturados en el periodo</t>
  </si>
  <si>
    <t>Se ha presentado en 2022 aumento en comparación con el 2021 debido al regreso de la presencialidad</t>
  </si>
  <si>
    <t>Se presenta aumento de consumos de este recurso en relación con el año 2021, debido a procesos de presencialidad después de la pandemia, aunque se han tomado acciones de autoridad para que el aumento no fuese tan significativo logrando que este llegase a ser solo del 4%.</t>
  </si>
  <si>
    <t>Se presenta aumento del consumo, por procesos de presencialidad, pero se tomaron acciones relacionadas con medidas de acuerdo a caracterización energética</t>
  </si>
  <si>
    <t>Aumento del personal de apoyo a la gestión proyectos de inversión</t>
  </si>
  <si>
    <t xml:space="preserve">* Esta información de Inversión solo será remitida a la Secretaria Distrital de Hacienda, para análisis interno de la DDP </t>
  </si>
  <si>
    <t>Se cuenta con un plan de telefonía fijo</t>
  </si>
  <si>
    <t>La vida útil de los activos fijos aun se encuentra vigente, razón  por la cual no se ha visto la necesidad de adquirir nuevos vehículos</t>
  </si>
  <si>
    <t>El rubro no se contempla dentro de los elegibles para realizar acciones dentro de la vigencia, teniendo en cuenta que el rubro se utiliza solo en casos donde se requiera servicios que no se contemplaron para ser financiados dentro de las actividades de proyectos de inversión, por lo cual se trata de un gasto no previsto que no puede ser cuantifica de manera previa.</t>
  </si>
  <si>
    <t>Se conto con un plan de telefonía fijo</t>
  </si>
  <si>
    <t xml:space="preserve">Número de Mantenimiento realizados </t>
  </si>
  <si>
    <t>En cumplimiento de  las metas del Plan de Gestión 2022, se incremento el número de operativos  y por consiguiente el uso de los vehículos en relación con la vigencia anterior, lo que no permitió el cumplimiento de la meta</t>
  </si>
  <si>
    <t>Durante la vigencia 2022, fueron impresos expedientes que durante la emergencia sanitaria se manejaron virtualmente, otro tema que impacto fue la  normalización de la prestación de los servicios de la alcaldía de forma presencial.</t>
  </si>
  <si>
    <t>Debido al ingreso de presencialidad se incrementó el número de operativos que genero un incremento en el consumo de combustible para el 2022 en comparación 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</si>
</sst>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3" formatCode="_-* #,##0.00_-;\-* #,##0.00_-;_-* &quot;-&quot;??_-;_-@_-"/>
    <numFmt numFmtId="164" formatCode="_-* #,##0_-;\-* #,##0_-;_-* &quot;-&quot;??_-;_-@_-"/>
  </numFmts>
  <fonts count="12"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9"/>
      <color indexed="81"/>
      <name val="Tahoma"/>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s>
  <borders count="5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medium">
        <color theme="4" tint="0.39991454817346722"/>
      </left>
      <right style="medium">
        <color theme="4" tint="0.39991454817346722"/>
      </right>
      <top style="thin">
        <color theme="4" tint="0.39994506668294322"/>
      </top>
      <bottom style="medium">
        <color theme="4" tint="0.399914548173467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thin">
        <color theme="4" tint="0.39994506668294322"/>
      </right>
      <top style="medium">
        <color theme="4" tint="0.39991454817346722"/>
      </top>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38">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6" xfId="0" applyFill="1" applyBorder="1" applyAlignment="1">
      <alignment vertical="center"/>
    </xf>
    <xf numFmtId="0" fontId="0" fillId="2" borderId="26"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6"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10" borderId="39" xfId="0" applyFont="1" applyFill="1" applyBorder="1" applyAlignment="1" applyProtection="1">
      <alignment horizontal="center" vertical="center" wrapText="1"/>
      <protection locked="0"/>
    </xf>
    <xf numFmtId="0" fontId="1" fillId="7" borderId="39" xfId="0" applyFont="1" applyFill="1" applyBorder="1" applyAlignment="1" applyProtection="1">
      <alignment horizontal="center" vertical="center" wrapText="1"/>
      <protection locked="0"/>
    </xf>
    <xf numFmtId="0" fontId="1" fillId="8" borderId="29"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42" fontId="0" fillId="0" borderId="5" xfId="1" applyFont="1" applyBorder="1" applyAlignment="1" applyProtection="1">
      <alignment horizontal="right" vertical="center"/>
      <protection locked="0"/>
    </xf>
    <xf numFmtId="9" fontId="0" fillId="0" borderId="5" xfId="2"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0" fillId="0" borderId="0" xfId="0" applyAlignment="1" applyProtection="1">
      <alignment wrapText="1"/>
      <protection locked="0"/>
    </xf>
    <xf numFmtId="0" fontId="1" fillId="9" borderId="29" xfId="0" applyFont="1" applyFill="1" applyBorder="1" applyAlignment="1" applyProtection="1">
      <alignment horizontal="center" vertical="center" wrapText="1"/>
      <protection locked="0"/>
    </xf>
    <xf numFmtId="0" fontId="1" fillId="11" borderId="29"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4" borderId="50"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4"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0" fillId="0" borderId="0" xfId="2" applyFont="1" applyProtection="1">
      <protection locked="0"/>
    </xf>
    <xf numFmtId="164" fontId="1" fillId="4" borderId="50" xfId="4" applyNumberFormat="1" applyFont="1" applyFill="1" applyBorder="1" applyAlignment="1" applyProtection="1">
      <alignment horizontal="right" vertical="center" wrapText="1"/>
      <protection locked="0"/>
    </xf>
    <xf numFmtId="164" fontId="1" fillId="8" borderId="29" xfId="4" applyNumberFormat="1" applyFont="1" applyFill="1" applyBorder="1" applyAlignment="1" applyProtection="1">
      <alignment horizontal="center" vertical="center" wrapText="1"/>
      <protection locked="0"/>
    </xf>
    <xf numFmtId="164" fontId="0" fillId="0" borderId="13" xfId="4" applyNumberFormat="1" applyFont="1" applyBorder="1" applyAlignment="1" applyProtection="1">
      <alignment horizontal="right" vertical="center"/>
      <protection locked="0"/>
    </xf>
    <xf numFmtId="164" fontId="0" fillId="0" borderId="0" xfId="4" applyNumberFormat="1" applyFont="1" applyProtection="1">
      <protection locked="0"/>
    </xf>
    <xf numFmtId="164" fontId="1" fillId="4" borderId="51" xfId="4" applyNumberFormat="1" applyFont="1" applyFill="1" applyBorder="1" applyAlignment="1" applyProtection="1">
      <alignment horizontal="right" vertical="center" wrapText="1"/>
      <protection locked="0"/>
    </xf>
    <xf numFmtId="9" fontId="4" fillId="0" borderId="1" xfId="2" applyFont="1" applyBorder="1" applyAlignment="1" applyProtection="1">
      <alignment horizontal="center" vertical="center" wrapText="1"/>
      <protection locked="0"/>
    </xf>
    <xf numFmtId="42" fontId="4" fillId="0" borderId="5" xfId="1" applyFont="1" applyBorder="1" applyAlignment="1" applyProtection="1">
      <alignment horizontal="right" vertical="center"/>
      <protection locked="0"/>
    </xf>
    <xf numFmtId="0" fontId="0" fillId="0" borderId="13" xfId="0" applyBorder="1" applyAlignment="1" applyProtection="1">
      <alignment horizontal="center" vertical="center"/>
      <protection locked="0"/>
    </xf>
    <xf numFmtId="0" fontId="4" fillId="0" borderId="15" xfId="0" applyFont="1" applyBorder="1" applyAlignment="1" applyProtection="1">
      <alignment horizontal="right" vertical="center"/>
      <protection locked="0"/>
    </xf>
    <xf numFmtId="42" fontId="4" fillId="0" borderId="1" xfId="1" applyFont="1" applyBorder="1" applyAlignment="1" applyProtection="1">
      <alignment horizontal="right" vertical="center"/>
      <protection locked="0"/>
    </xf>
    <xf numFmtId="9" fontId="4" fillId="2" borderId="14" xfId="2" applyFont="1" applyFill="1" applyBorder="1" applyAlignment="1" applyProtection="1">
      <alignment horizontal="center" vertical="center"/>
    </xf>
    <xf numFmtId="9" fontId="4" fillId="2" borderId="13" xfId="0" applyNumberFormat="1" applyFont="1" applyFill="1" applyBorder="1" applyAlignment="1">
      <alignment horizontal="center" vertical="center"/>
    </xf>
    <xf numFmtId="0" fontId="0" fillId="12" borderId="13" xfId="0" applyFill="1" applyBorder="1" applyAlignment="1" applyProtection="1">
      <alignment horizontal="center" vertical="center" wrapText="1"/>
      <protection locked="0"/>
    </xf>
    <xf numFmtId="9" fontId="4" fillId="12" borderId="1" xfId="2" applyFont="1" applyFill="1" applyBorder="1" applyAlignment="1" applyProtection="1">
      <alignment horizontal="center" vertical="center" wrapText="1"/>
      <protection locked="0"/>
    </xf>
    <xf numFmtId="164" fontId="4" fillId="12" borderId="24" xfId="4" applyNumberFormat="1" applyFont="1" applyFill="1" applyBorder="1" applyAlignment="1" applyProtection="1">
      <alignment horizontal="center" vertical="center" wrapText="1"/>
      <protection locked="0"/>
    </xf>
    <xf numFmtId="42" fontId="0" fillId="12" borderId="5" xfId="1" applyFont="1" applyFill="1" applyBorder="1" applyAlignment="1" applyProtection="1">
      <alignment horizontal="right" vertical="center"/>
      <protection locked="0"/>
    </xf>
    <xf numFmtId="0" fontId="0" fillId="12" borderId="15" xfId="0" applyFill="1" applyBorder="1" applyAlignment="1" applyProtection="1">
      <alignment horizontal="right" vertical="center"/>
      <protection locked="0"/>
    </xf>
    <xf numFmtId="42" fontId="0" fillId="12" borderId="1" xfId="1" applyFont="1" applyFill="1" applyBorder="1" applyAlignment="1" applyProtection="1">
      <alignment horizontal="right" vertical="center"/>
      <protection locked="0"/>
    </xf>
    <xf numFmtId="0" fontId="0" fillId="0" borderId="13" xfId="0" applyBorder="1" applyAlignment="1" applyProtection="1">
      <alignment horizontal="center" vertical="center" wrapText="1"/>
      <protection locked="0"/>
    </xf>
    <xf numFmtId="9" fontId="0" fillId="0" borderId="5" xfId="2" applyFont="1" applyBorder="1" applyAlignment="1" applyProtection="1">
      <alignment horizontal="center" vertical="center" wrapText="1"/>
      <protection locked="0"/>
    </xf>
    <xf numFmtId="9" fontId="4" fillId="12" borderId="3" xfId="2" applyFont="1" applyFill="1" applyBorder="1" applyAlignment="1" applyProtection="1">
      <alignment horizontal="center" vertical="center" wrapText="1"/>
      <protection locked="0"/>
    </xf>
    <xf numFmtId="164" fontId="4" fillId="12" borderId="28" xfId="4" applyNumberFormat="1" applyFont="1" applyFill="1" applyBorder="1" applyAlignment="1" applyProtection="1">
      <alignment horizontal="center" vertical="center" wrapText="1"/>
      <protection locked="0"/>
    </xf>
    <xf numFmtId="164" fontId="0" fillId="12" borderId="13" xfId="4" applyNumberFormat="1" applyFont="1" applyFill="1" applyBorder="1" applyAlignment="1" applyProtection="1">
      <alignment horizontal="right" vertical="center"/>
      <protection locked="0"/>
    </xf>
    <xf numFmtId="9" fontId="4" fillId="12" borderId="7" xfId="2" applyFont="1" applyFill="1" applyBorder="1" applyAlignment="1" applyProtection="1">
      <alignment horizontal="center" vertical="center" wrapText="1"/>
      <protection locked="0"/>
    </xf>
    <xf numFmtId="164" fontId="4" fillId="12" borderId="25" xfId="4" applyNumberFormat="1" applyFont="1" applyFill="1" applyBorder="1" applyAlignment="1" applyProtection="1">
      <alignment horizontal="center" vertical="center" wrapText="1"/>
      <protection locked="0"/>
    </xf>
    <xf numFmtId="0" fontId="0" fillId="12" borderId="16" xfId="0" applyFill="1" applyBorder="1" applyAlignment="1" applyProtection="1">
      <alignment horizontal="right" vertical="center"/>
      <protection locked="0"/>
    </xf>
    <xf numFmtId="42" fontId="0" fillId="12" borderId="7" xfId="1" applyFont="1" applyFill="1" applyBorder="1" applyAlignment="1" applyProtection="1">
      <alignment horizontal="right" vertical="center"/>
      <protection locked="0"/>
    </xf>
    <xf numFmtId="42" fontId="0" fillId="12" borderId="46" xfId="1" applyFont="1" applyFill="1" applyBorder="1" applyAlignment="1" applyProtection="1">
      <alignment horizontal="center" vertical="center" wrapText="1"/>
      <protection locked="0"/>
    </xf>
    <xf numFmtId="0" fontId="5" fillId="12" borderId="54" xfId="0" applyFont="1" applyFill="1" applyBorder="1" applyAlignment="1" applyProtection="1">
      <alignment vertical="center" wrapText="1"/>
      <protection locked="0"/>
    </xf>
    <xf numFmtId="164" fontId="4" fillId="0" borderId="24" xfId="4" applyNumberFormat="1"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42" fontId="0" fillId="0" borderId="5" xfId="1" applyFont="1" applyFill="1" applyBorder="1" applyAlignment="1" applyProtection="1">
      <alignment horizontal="right" vertical="center"/>
      <protection locked="0"/>
    </xf>
    <xf numFmtId="42" fontId="0" fillId="0" borderId="1" xfId="1" applyFont="1" applyFill="1" applyBorder="1" applyAlignment="1" applyProtection="1">
      <alignment horizontal="right" vertical="center"/>
      <protection locked="0"/>
    </xf>
    <xf numFmtId="9" fontId="4" fillId="0" borderId="14" xfId="2" applyFont="1" applyFill="1" applyBorder="1" applyAlignment="1" applyProtection="1">
      <alignment horizontal="center" vertical="center" wrapText="1"/>
      <protection locked="0"/>
    </xf>
    <xf numFmtId="164" fontId="4" fillId="0" borderId="27" xfId="4" applyNumberFormat="1" applyFont="1" applyFill="1" applyBorder="1" applyAlignment="1" applyProtection="1">
      <alignment horizontal="center" vertical="center" wrapText="1"/>
      <protection locked="0"/>
    </xf>
    <xf numFmtId="164" fontId="0" fillId="0" borderId="13" xfId="4" applyNumberFormat="1" applyFont="1" applyFill="1" applyBorder="1" applyAlignment="1" applyProtection="1">
      <alignment horizontal="right" vertical="center"/>
      <protection locked="0"/>
    </xf>
    <xf numFmtId="0" fontId="1" fillId="5" borderId="21" xfId="0" applyFont="1" applyFill="1" applyBorder="1" applyAlignment="1" applyProtection="1">
      <alignment horizontal="center" wrapText="1"/>
      <protection locked="0"/>
    </xf>
    <xf numFmtId="0" fontId="1" fillId="5" borderId="22" xfId="0" applyFont="1" applyFill="1" applyBorder="1" applyAlignment="1" applyProtection="1">
      <alignment horizontal="center" wrapText="1"/>
      <protection locked="0"/>
    </xf>
    <xf numFmtId="0" fontId="1" fillId="9" borderId="38"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7"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9" fontId="1" fillId="3" borderId="32" xfId="2" applyFont="1" applyFill="1" applyBorder="1" applyAlignment="1" applyProtection="1">
      <alignment horizontal="center" vertical="center" wrapText="1"/>
      <protection locked="0"/>
    </xf>
    <xf numFmtId="9" fontId="1" fillId="3" borderId="33" xfId="2" applyFont="1" applyFill="1" applyBorder="1" applyAlignment="1" applyProtection="1">
      <alignment horizontal="center" vertical="center" wrapText="1"/>
      <protection locked="0"/>
    </xf>
    <xf numFmtId="164" fontId="1" fillId="3" borderId="36" xfId="4" applyNumberFormat="1" applyFont="1" applyFill="1" applyBorder="1" applyAlignment="1" applyProtection="1">
      <alignment horizontal="center" vertical="center" wrapText="1"/>
      <protection locked="0"/>
    </xf>
    <xf numFmtId="164" fontId="1" fillId="3" borderId="37" xfId="4" applyNumberFormat="1"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9" fontId="8" fillId="3" borderId="19"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7" xfId="2"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9" fontId="1" fillId="3" borderId="44" xfId="2" applyFont="1" applyFill="1" applyBorder="1" applyAlignment="1" applyProtection="1">
      <alignment horizontal="center" vertical="center" wrapText="1"/>
      <protection locked="0"/>
    </xf>
    <xf numFmtId="9" fontId="1" fillId="3" borderId="45" xfId="2" applyFont="1" applyFill="1" applyBorder="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8" fillId="8" borderId="38"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9" fillId="2" borderId="50" xfId="0" applyFont="1" applyFill="1" applyBorder="1" applyAlignment="1" applyProtection="1">
      <alignment horizontal="center"/>
      <protection locked="0"/>
    </xf>
    <xf numFmtId="0" fontId="9" fillId="2" borderId="52" xfId="0" applyFont="1" applyFill="1" applyBorder="1" applyAlignment="1" applyProtection="1">
      <alignment horizontal="center"/>
      <protection locked="0"/>
    </xf>
    <xf numFmtId="0" fontId="9" fillId="2" borderId="51" xfId="0" applyFont="1"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1" fillId="4" borderId="50" xfId="0" applyFont="1" applyFill="1" applyBorder="1" applyAlignment="1" applyProtection="1">
      <alignment horizontal="right" vertical="center" wrapText="1"/>
      <protection locked="0"/>
    </xf>
    <xf numFmtId="0" fontId="1" fillId="4" borderId="51" xfId="0" applyFont="1" applyFill="1" applyBorder="1" applyAlignment="1" applyProtection="1">
      <alignment horizontal="right" vertical="center" wrapText="1"/>
      <protection locked="0"/>
    </xf>
    <xf numFmtId="0" fontId="8" fillId="7" borderId="20"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2" borderId="53" xfId="0" applyFont="1" applyFill="1" applyBorder="1" applyAlignment="1" applyProtection="1">
      <alignment horizontal="left" wrapText="1"/>
      <protection locked="0"/>
    </xf>
    <xf numFmtId="0" fontId="1" fillId="2" borderId="49" xfId="0" applyFont="1" applyFill="1" applyBorder="1" applyAlignment="1" applyProtection="1">
      <alignment horizontal="center" vertical="center" wrapText="1"/>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opLeftCell="A7" workbookViewId="0">
      <selection activeCell="E28" sqref="E28"/>
    </sheetView>
  </sheetViews>
  <sheetFormatPr baseColWidth="10" defaultColWidth="11.5703125" defaultRowHeight="15" x14ac:dyDescent="0.25"/>
  <cols>
    <col min="1" max="1" width="38.5703125" bestFit="1" customWidth="1"/>
    <col min="2" max="2" width="12.140625" customWidth="1"/>
    <col min="3" max="3" width="10.7109375" customWidth="1"/>
    <col min="4" max="4" width="14.28515625" bestFit="1" customWidth="1"/>
    <col min="5" max="5" width="54.42578125" customWidth="1"/>
    <col min="6" max="6" width="15.140625" customWidth="1"/>
    <col min="7" max="20" width="16.28515625" customWidth="1"/>
  </cols>
  <sheetData>
    <row r="1" spans="1:20" x14ac:dyDescent="0.25">
      <c r="A1" s="4" t="s">
        <v>37</v>
      </c>
      <c r="B1" s="4"/>
      <c r="C1" s="4"/>
      <c r="D1" t="s">
        <v>119</v>
      </c>
      <c r="E1" t="s">
        <v>119</v>
      </c>
      <c r="F1" t="s">
        <v>119</v>
      </c>
      <c r="G1" t="s">
        <v>119</v>
      </c>
      <c r="H1" t="s">
        <v>119</v>
      </c>
      <c r="I1" t="s">
        <v>119</v>
      </c>
      <c r="J1" t="s">
        <v>119</v>
      </c>
      <c r="K1" t="s">
        <v>119</v>
      </c>
      <c r="L1" t="s">
        <v>119</v>
      </c>
      <c r="M1" t="s">
        <v>119</v>
      </c>
      <c r="N1" t="s">
        <v>119</v>
      </c>
      <c r="O1" t="s">
        <v>119</v>
      </c>
      <c r="P1" t="s">
        <v>119</v>
      </c>
      <c r="Q1" t="s">
        <v>119</v>
      </c>
      <c r="R1" t="s">
        <v>119</v>
      </c>
      <c r="S1" t="s">
        <v>119</v>
      </c>
      <c r="T1" t="s">
        <v>119</v>
      </c>
    </row>
    <row r="2" spans="1:20" x14ac:dyDescent="0.25">
      <c r="A2" t="s">
        <v>30</v>
      </c>
      <c r="D2" t="s">
        <v>162</v>
      </c>
      <c r="E2" t="s">
        <v>167</v>
      </c>
      <c r="F2" t="s">
        <v>22</v>
      </c>
      <c r="G2" t="s">
        <v>168</v>
      </c>
      <c r="H2" t="s">
        <v>24</v>
      </c>
      <c r="I2" t="s">
        <v>169</v>
      </c>
      <c r="J2" t="s">
        <v>170</v>
      </c>
      <c r="K2" t="s">
        <v>27</v>
      </c>
      <c r="L2" t="s">
        <v>171</v>
      </c>
      <c r="M2" t="s">
        <v>172</v>
      </c>
      <c r="N2" t="s">
        <v>173</v>
      </c>
      <c r="O2" t="s">
        <v>31</v>
      </c>
      <c r="P2" t="s">
        <v>174</v>
      </c>
      <c r="Q2" t="s">
        <v>33</v>
      </c>
      <c r="R2" t="s">
        <v>175</v>
      </c>
      <c r="S2" t="s">
        <v>176</v>
      </c>
      <c r="T2" t="s">
        <v>177</v>
      </c>
    </row>
    <row r="3" spans="1:20" x14ac:dyDescent="0.25">
      <c r="A3" t="s">
        <v>29</v>
      </c>
      <c r="E3" t="s">
        <v>63</v>
      </c>
      <c r="F3" t="s">
        <v>65</v>
      </c>
      <c r="G3" t="s">
        <v>68</v>
      </c>
      <c r="H3" t="s">
        <v>71</v>
      </c>
      <c r="I3" t="s">
        <v>72</v>
      </c>
      <c r="J3" t="s">
        <v>74</v>
      </c>
      <c r="K3" t="s">
        <v>76</v>
      </c>
      <c r="L3" t="s">
        <v>80</v>
      </c>
      <c r="M3" t="s">
        <v>82</v>
      </c>
      <c r="N3" t="s">
        <v>123</v>
      </c>
      <c r="O3" t="s">
        <v>92</v>
      </c>
      <c r="P3" t="s">
        <v>98</v>
      </c>
      <c r="Q3" t="s">
        <v>101</v>
      </c>
      <c r="R3" t="s">
        <v>102</v>
      </c>
      <c r="S3" t="s">
        <v>104</v>
      </c>
      <c r="T3" t="s">
        <v>116</v>
      </c>
    </row>
    <row r="4" spans="1:20" x14ac:dyDescent="0.25">
      <c r="A4" t="s">
        <v>25</v>
      </c>
      <c r="E4" t="s">
        <v>64</v>
      </c>
      <c r="F4" t="s">
        <v>66</v>
      </c>
      <c r="G4" t="s">
        <v>69</v>
      </c>
      <c r="I4" t="s">
        <v>107</v>
      </c>
      <c r="J4" t="s">
        <v>108</v>
      </c>
      <c r="K4" t="s">
        <v>77</v>
      </c>
      <c r="L4" t="s">
        <v>81</v>
      </c>
      <c r="M4" t="s">
        <v>83</v>
      </c>
      <c r="N4" t="s">
        <v>89</v>
      </c>
      <c r="O4" t="s">
        <v>93</v>
      </c>
      <c r="P4" t="s">
        <v>113</v>
      </c>
      <c r="R4" t="s">
        <v>103</v>
      </c>
      <c r="T4" t="s">
        <v>117</v>
      </c>
    </row>
    <row r="5" spans="1:20" x14ac:dyDescent="0.25">
      <c r="A5" t="s">
        <v>26</v>
      </c>
      <c r="F5" t="s">
        <v>67</v>
      </c>
      <c r="G5" t="s">
        <v>105</v>
      </c>
      <c r="I5" t="s">
        <v>106</v>
      </c>
      <c r="J5" t="s">
        <v>75</v>
      </c>
      <c r="K5" t="s">
        <v>110</v>
      </c>
      <c r="M5" t="s">
        <v>84</v>
      </c>
      <c r="N5" t="s">
        <v>90</v>
      </c>
      <c r="O5" t="s">
        <v>94</v>
      </c>
      <c r="P5" t="s">
        <v>114</v>
      </c>
      <c r="T5" t="s">
        <v>118</v>
      </c>
    </row>
    <row r="6" spans="1:20" x14ac:dyDescent="0.25">
      <c r="A6" t="s">
        <v>35</v>
      </c>
      <c r="G6" t="s">
        <v>70</v>
      </c>
      <c r="I6" t="s">
        <v>73</v>
      </c>
      <c r="K6" t="s">
        <v>78</v>
      </c>
      <c r="M6" t="s">
        <v>85</v>
      </c>
      <c r="N6" t="s">
        <v>91</v>
      </c>
      <c r="O6" t="s">
        <v>95</v>
      </c>
      <c r="P6" t="s">
        <v>112</v>
      </c>
    </row>
    <row r="7" spans="1:20" x14ac:dyDescent="0.25">
      <c r="A7" t="s">
        <v>21</v>
      </c>
      <c r="K7" t="s">
        <v>111</v>
      </c>
      <c r="M7" t="s">
        <v>86</v>
      </c>
      <c r="O7" t="s">
        <v>96</v>
      </c>
      <c r="P7" t="s">
        <v>115</v>
      </c>
    </row>
    <row r="8" spans="1:20" x14ac:dyDescent="0.25">
      <c r="A8" t="s">
        <v>22</v>
      </c>
      <c r="K8" t="s">
        <v>79</v>
      </c>
      <c r="M8" t="s">
        <v>87</v>
      </c>
      <c r="O8" t="s">
        <v>97</v>
      </c>
      <c r="P8" t="s">
        <v>99</v>
      </c>
    </row>
    <row r="9" spans="1:20" x14ac:dyDescent="0.25">
      <c r="A9" t="s">
        <v>32</v>
      </c>
      <c r="K9" t="s">
        <v>109</v>
      </c>
      <c r="M9" t="s">
        <v>88</v>
      </c>
      <c r="P9" t="s">
        <v>100</v>
      </c>
    </row>
    <row r="10" spans="1:20" x14ac:dyDescent="0.25">
      <c r="A10" t="s">
        <v>23</v>
      </c>
    </row>
    <row r="11" spans="1:20" x14ac:dyDescent="0.25">
      <c r="A11" t="s">
        <v>28</v>
      </c>
      <c r="E11" t="s">
        <v>41</v>
      </c>
    </row>
    <row r="12" spans="1:20" ht="30" x14ac:dyDescent="0.25">
      <c r="A12" t="s">
        <v>31</v>
      </c>
      <c r="E12" s="8" t="s">
        <v>54</v>
      </c>
    </row>
    <row r="13" spans="1:20" x14ac:dyDescent="0.25">
      <c r="A13" t="s">
        <v>33</v>
      </c>
      <c r="E13" s="5" t="s">
        <v>62</v>
      </c>
    </row>
    <row r="14" spans="1:20" x14ac:dyDescent="0.25">
      <c r="A14" t="s">
        <v>24</v>
      </c>
    </row>
    <row r="15" spans="1:20" x14ac:dyDescent="0.25">
      <c r="A15" t="s">
        <v>27</v>
      </c>
    </row>
    <row r="16" spans="1:20" x14ac:dyDescent="0.25">
      <c r="A16" t="s">
        <v>34</v>
      </c>
    </row>
    <row r="17" spans="1:6" x14ac:dyDescent="0.25">
      <c r="A17" t="s">
        <v>36</v>
      </c>
      <c r="E17" t="s">
        <v>42</v>
      </c>
    </row>
    <row r="18" spans="1:6" x14ac:dyDescent="0.25">
      <c r="A18" t="s">
        <v>162</v>
      </c>
      <c r="E18" s="7" t="s">
        <v>55</v>
      </c>
      <c r="F18" s="7"/>
    </row>
    <row r="19" spans="1:6" x14ac:dyDescent="0.25">
      <c r="A19" t="s">
        <v>163</v>
      </c>
      <c r="E19" s="6" t="s">
        <v>57</v>
      </c>
    </row>
    <row r="20" spans="1:6" x14ac:dyDescent="0.25">
      <c r="E20" s="2" t="s">
        <v>56</v>
      </c>
      <c r="F20" s="3"/>
    </row>
    <row r="26" spans="1:6" x14ac:dyDescent="0.25">
      <c r="D26" s="4" t="s">
        <v>38</v>
      </c>
      <c r="E26" s="4" t="s">
        <v>43</v>
      </c>
      <c r="F26" s="4" t="s">
        <v>44</v>
      </c>
    </row>
    <row r="27" spans="1:6" x14ac:dyDescent="0.25">
      <c r="D27">
        <v>2020</v>
      </c>
      <c r="E27" s="1" t="s">
        <v>60</v>
      </c>
      <c r="F27" t="s">
        <v>45</v>
      </c>
    </row>
    <row r="28" spans="1:6" x14ac:dyDescent="0.25">
      <c r="D28">
        <v>2021</v>
      </c>
      <c r="E28" s="1" t="s">
        <v>61</v>
      </c>
      <c r="F28" t="s">
        <v>46</v>
      </c>
    </row>
    <row r="29" spans="1:6" x14ac:dyDescent="0.25">
      <c r="D29">
        <v>2022</v>
      </c>
      <c r="E29" s="1" t="s">
        <v>178</v>
      </c>
    </row>
    <row r="30" spans="1:6" x14ac:dyDescent="0.25">
      <c r="D30">
        <v>2023</v>
      </c>
      <c r="E30" s="1"/>
    </row>
    <row r="31" spans="1:6" x14ac:dyDescent="0.2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4"/>
  <sheetViews>
    <sheetView showGridLines="0" tabSelected="1" topLeftCell="A5" zoomScale="61" zoomScaleNormal="61" workbookViewId="0">
      <pane xSplit="1" ySplit="7" topLeftCell="B31" activePane="bottomRight" state="frozen"/>
      <selection activeCell="A5" sqref="A5"/>
      <selection pane="topRight" activeCell="B5" sqref="B5"/>
      <selection pane="bottomLeft" activeCell="A12" sqref="A12"/>
      <selection pane="bottomRight" activeCell="G32" sqref="G32"/>
    </sheetView>
  </sheetViews>
  <sheetFormatPr baseColWidth="10" defaultColWidth="11.42578125" defaultRowHeight="15" x14ac:dyDescent="0.25"/>
  <cols>
    <col min="1" max="1" width="29" style="30" customWidth="1"/>
    <col min="2" max="2" width="29" style="14" customWidth="1"/>
    <col min="3" max="3" width="34.7109375" style="14" customWidth="1"/>
    <col min="4" max="4" width="26.7109375" style="14" customWidth="1"/>
    <col min="5" max="5" width="19.7109375" style="14" customWidth="1"/>
    <col min="6" max="6" width="16.42578125" style="38" customWidth="1"/>
    <col min="7" max="7" width="25.28515625" style="38" customWidth="1"/>
    <col min="8" max="11" width="16.85546875" style="37" customWidth="1"/>
    <col min="12" max="12" width="15.28515625" style="14" customWidth="1"/>
    <col min="13" max="13" width="19.5703125" style="14" customWidth="1"/>
    <col min="14" max="14" width="19.28515625" style="14" customWidth="1"/>
    <col min="15" max="15" width="19.85546875" style="14" customWidth="1"/>
    <col min="16" max="16" width="26" style="14" customWidth="1"/>
    <col min="17" max="17" width="24.140625" style="14" customWidth="1"/>
    <col min="18" max="18" width="54.7109375" style="14" customWidth="1"/>
    <col min="19" max="19" width="19.85546875" style="42" customWidth="1"/>
    <col min="20" max="20" width="19.85546875" style="14" customWidth="1"/>
    <col min="21" max="21" width="27.85546875" style="14" customWidth="1"/>
    <col min="22" max="22" width="19.85546875" style="14" customWidth="1"/>
    <col min="23" max="23" width="28.5703125" style="14" customWidth="1"/>
    <col min="24" max="24" width="33" style="14" customWidth="1"/>
    <col min="25" max="25" width="48.28515625" style="14" customWidth="1"/>
    <col min="26" max="16384" width="11.42578125" style="14"/>
  </cols>
  <sheetData>
    <row r="1" spans="1:25" ht="75" customHeight="1" x14ac:dyDescent="0.25">
      <c r="A1" s="13"/>
      <c r="B1" s="13"/>
      <c r="C1" s="131" t="s">
        <v>18</v>
      </c>
      <c r="D1" s="131"/>
      <c r="E1" s="131"/>
      <c r="F1" s="131"/>
      <c r="G1" s="131"/>
      <c r="H1" s="131"/>
      <c r="I1" s="131"/>
      <c r="J1" s="131"/>
      <c r="K1" s="131"/>
      <c r="L1" s="131"/>
      <c r="M1" s="131"/>
      <c r="N1" s="131"/>
      <c r="O1" s="131"/>
      <c r="P1" s="131"/>
      <c r="Q1" s="131"/>
      <c r="R1" s="131"/>
      <c r="S1" s="131"/>
      <c r="T1" s="131"/>
      <c r="U1" s="131"/>
      <c r="V1" s="131"/>
      <c r="W1" s="131"/>
      <c r="X1" s="131"/>
      <c r="Y1" s="131"/>
    </row>
    <row r="2" spans="1:25" ht="26.25" customHeight="1" x14ac:dyDescent="0.25">
      <c r="A2" s="34" t="s">
        <v>20</v>
      </c>
      <c r="B2" s="126" t="s">
        <v>22</v>
      </c>
      <c r="C2" s="127"/>
      <c r="D2" s="127"/>
      <c r="E2" s="127"/>
      <c r="F2" s="127"/>
      <c r="G2" s="128"/>
      <c r="H2" s="132" t="s">
        <v>19</v>
      </c>
      <c r="I2" s="133"/>
      <c r="J2" s="126" t="s">
        <v>65</v>
      </c>
      <c r="K2" s="127"/>
      <c r="L2" s="127"/>
      <c r="M2" s="127"/>
      <c r="N2" s="127"/>
      <c r="O2" s="127"/>
      <c r="P2" s="127"/>
      <c r="Q2" s="127"/>
      <c r="R2" s="127"/>
      <c r="S2" s="127"/>
      <c r="T2" s="127"/>
      <c r="U2" s="127"/>
      <c r="V2" s="127"/>
      <c r="W2" s="127"/>
      <c r="X2" s="127"/>
      <c r="Y2" s="127"/>
    </row>
    <row r="3" spans="1:25" ht="26.25" customHeight="1" x14ac:dyDescent="0.25">
      <c r="A3" s="34" t="s">
        <v>166</v>
      </c>
      <c r="B3" s="126"/>
      <c r="C3" s="127"/>
      <c r="D3" s="127"/>
      <c r="E3" s="127"/>
      <c r="F3" s="127"/>
      <c r="G3" s="128"/>
      <c r="H3" s="39"/>
      <c r="I3" s="43" t="s">
        <v>164</v>
      </c>
      <c r="J3" s="126" t="s">
        <v>181</v>
      </c>
      <c r="K3" s="127"/>
      <c r="L3" s="127"/>
      <c r="M3" s="127"/>
      <c r="N3" s="127"/>
      <c r="O3" s="127"/>
      <c r="P3" s="127"/>
      <c r="Q3" s="127"/>
      <c r="R3" s="127"/>
      <c r="S3" s="127"/>
      <c r="T3" s="127"/>
      <c r="U3" s="127"/>
      <c r="V3" s="127"/>
      <c r="W3" s="127"/>
      <c r="X3" s="127"/>
      <c r="Y3" s="127"/>
    </row>
    <row r="4" spans="1:25" ht="27.75" customHeight="1" x14ac:dyDescent="0.25">
      <c r="A4" s="15" t="s">
        <v>39</v>
      </c>
      <c r="B4" s="126">
        <v>2022</v>
      </c>
      <c r="C4" s="127"/>
      <c r="D4" s="127"/>
      <c r="E4" s="127"/>
      <c r="F4" s="127"/>
      <c r="G4" s="128"/>
      <c r="H4" s="132" t="s">
        <v>40</v>
      </c>
      <c r="I4" s="133"/>
      <c r="J4" s="126" t="s">
        <v>178</v>
      </c>
      <c r="K4" s="127"/>
      <c r="L4" s="127"/>
      <c r="M4" s="127"/>
      <c r="N4" s="127"/>
      <c r="O4" s="127"/>
      <c r="P4" s="127"/>
      <c r="Q4" s="127"/>
      <c r="R4" s="127"/>
      <c r="S4" s="127"/>
      <c r="T4" s="127"/>
      <c r="U4" s="127"/>
      <c r="V4" s="127"/>
      <c r="W4" s="127"/>
      <c r="X4" s="127"/>
      <c r="Y4" s="127"/>
    </row>
    <row r="5" spans="1:25" ht="38.25" customHeight="1" x14ac:dyDescent="0.25">
      <c r="A5" s="15" t="s">
        <v>41</v>
      </c>
      <c r="B5" s="126" t="s">
        <v>62</v>
      </c>
      <c r="C5" s="127"/>
      <c r="D5" s="127"/>
      <c r="E5" s="127"/>
      <c r="F5" s="127"/>
      <c r="G5" s="128"/>
      <c r="H5" s="132" t="s">
        <v>42</v>
      </c>
      <c r="I5" s="133"/>
      <c r="J5" s="126"/>
      <c r="K5" s="127"/>
      <c r="L5" s="127"/>
      <c r="M5" s="127"/>
      <c r="N5" s="127"/>
      <c r="O5" s="127"/>
      <c r="P5" s="127"/>
      <c r="Q5" s="127"/>
      <c r="R5" s="127"/>
      <c r="S5" s="127"/>
      <c r="T5" s="127"/>
      <c r="U5" s="127"/>
      <c r="V5" s="127"/>
      <c r="W5" s="127"/>
      <c r="X5" s="127"/>
      <c r="Y5" s="127"/>
    </row>
    <row r="6" spans="1:25" ht="19.5" customHeight="1" thickBot="1" x14ac:dyDescent="0.3">
      <c r="A6" s="136" t="s">
        <v>165</v>
      </c>
      <c r="B6" s="136"/>
      <c r="C6" s="136"/>
      <c r="D6" s="136"/>
      <c r="E6" s="136"/>
      <c r="F6" s="136"/>
      <c r="G6" s="136"/>
      <c r="H6" s="136"/>
      <c r="I6" s="136"/>
      <c r="J6" s="136"/>
      <c r="K6" s="136"/>
      <c r="L6" s="136"/>
      <c r="M6" s="136"/>
      <c r="N6" s="136"/>
      <c r="O6" s="136"/>
      <c r="P6" s="136"/>
      <c r="Q6" s="136"/>
      <c r="R6" s="136"/>
      <c r="S6" s="136"/>
      <c r="T6" s="136"/>
      <c r="U6" s="136"/>
      <c r="V6" s="136"/>
      <c r="W6" s="136"/>
      <c r="X6" s="136"/>
      <c r="Y6" s="136"/>
    </row>
    <row r="7" spans="1:25" ht="15.75" thickBot="1" x14ac:dyDescent="0.3">
      <c r="A7" s="75" t="s">
        <v>53</v>
      </c>
      <c r="B7" s="76"/>
      <c r="C7" s="76"/>
      <c r="D7" s="76"/>
      <c r="E7" s="76"/>
      <c r="F7" s="76"/>
      <c r="G7" s="76"/>
      <c r="H7" s="35"/>
      <c r="I7" s="35"/>
      <c r="J7" s="35"/>
      <c r="K7" s="35"/>
      <c r="L7" s="134" t="s">
        <v>129</v>
      </c>
      <c r="M7" s="135"/>
      <c r="N7" s="135"/>
      <c r="O7" s="135"/>
      <c r="P7" s="135"/>
      <c r="Q7" s="135"/>
      <c r="R7" s="135"/>
      <c r="S7" s="135"/>
      <c r="T7" s="135"/>
      <c r="U7" s="135"/>
      <c r="V7" s="135"/>
      <c r="W7" s="135"/>
      <c r="X7" s="135"/>
      <c r="Y7" s="135"/>
    </row>
    <row r="8" spans="1:25" ht="18" customHeight="1" x14ac:dyDescent="0.25">
      <c r="A8" s="122" t="s">
        <v>161</v>
      </c>
      <c r="B8" s="91"/>
      <c r="C8" s="91" t="s">
        <v>9</v>
      </c>
      <c r="D8" s="99" t="s">
        <v>124</v>
      </c>
      <c r="E8" s="91" t="s">
        <v>160</v>
      </c>
      <c r="F8" s="95" t="s">
        <v>127</v>
      </c>
      <c r="G8" s="95" t="s">
        <v>128</v>
      </c>
      <c r="H8" s="102" t="s">
        <v>191</v>
      </c>
      <c r="I8" s="103"/>
      <c r="J8" s="83" t="s">
        <v>132</v>
      </c>
      <c r="K8" s="84"/>
      <c r="L8" s="81"/>
      <c r="M8" s="82"/>
      <c r="N8" s="82"/>
      <c r="O8" s="82"/>
      <c r="P8" s="16"/>
      <c r="Q8" s="16"/>
      <c r="R8" s="16"/>
      <c r="S8" s="109"/>
      <c r="T8" s="110"/>
      <c r="U8" s="110"/>
      <c r="V8" s="110"/>
      <c r="W8" s="110"/>
      <c r="X8" s="110"/>
      <c r="Y8" s="110"/>
    </row>
    <row r="9" spans="1:25" ht="39" customHeight="1" x14ac:dyDescent="0.25">
      <c r="A9" s="123"/>
      <c r="B9" s="92"/>
      <c r="C9" s="92"/>
      <c r="D9" s="100"/>
      <c r="E9" s="92"/>
      <c r="F9" s="96"/>
      <c r="G9" s="96"/>
      <c r="H9" s="104"/>
      <c r="I9" s="105"/>
      <c r="J9" s="85"/>
      <c r="K9" s="86"/>
      <c r="L9" s="106" t="s">
        <v>130</v>
      </c>
      <c r="M9" s="107"/>
      <c r="N9" s="107"/>
      <c r="O9" s="107"/>
      <c r="P9" s="107"/>
      <c r="Q9" s="107"/>
      <c r="R9" s="108"/>
      <c r="S9" s="77" t="s">
        <v>131</v>
      </c>
      <c r="T9" s="78"/>
      <c r="U9" s="78"/>
      <c r="V9" s="78"/>
      <c r="W9" s="78"/>
      <c r="X9" s="78"/>
      <c r="Y9" s="78"/>
    </row>
    <row r="10" spans="1:25" ht="18" customHeight="1" thickBot="1" x14ac:dyDescent="0.3">
      <c r="A10" s="124"/>
      <c r="B10" s="93"/>
      <c r="C10" s="93"/>
      <c r="D10" s="100"/>
      <c r="E10" s="93"/>
      <c r="F10" s="97"/>
      <c r="G10" s="97"/>
      <c r="H10" s="87" t="s">
        <v>125</v>
      </c>
      <c r="I10" s="89" t="s">
        <v>121</v>
      </c>
      <c r="J10" s="87" t="s">
        <v>125</v>
      </c>
      <c r="K10" s="89" t="s">
        <v>121</v>
      </c>
      <c r="L10" s="81" t="s">
        <v>13</v>
      </c>
      <c r="M10" s="82"/>
      <c r="N10" s="82"/>
      <c r="O10" s="82"/>
      <c r="P10" s="82"/>
      <c r="Q10" s="82"/>
      <c r="R10" s="137"/>
      <c r="S10" s="79" t="s">
        <v>13</v>
      </c>
      <c r="T10" s="80"/>
      <c r="U10" s="80"/>
      <c r="V10" s="80"/>
      <c r="W10" s="80"/>
      <c r="X10" s="80"/>
      <c r="Y10" s="80"/>
    </row>
    <row r="11" spans="1:25" ht="84.75" customHeight="1" thickBot="1" x14ac:dyDescent="0.3">
      <c r="A11" s="125"/>
      <c r="B11" s="94"/>
      <c r="C11" s="94"/>
      <c r="D11" s="101"/>
      <c r="E11" s="94"/>
      <c r="F11" s="98"/>
      <c r="G11" s="98"/>
      <c r="H11" s="88"/>
      <c r="I11" s="90"/>
      <c r="J11" s="88"/>
      <c r="K11" s="90"/>
      <c r="L11" s="17" t="s">
        <v>126</v>
      </c>
      <c r="M11" s="17" t="s">
        <v>122</v>
      </c>
      <c r="N11" s="18" t="s">
        <v>134</v>
      </c>
      <c r="O11" s="18" t="s">
        <v>133</v>
      </c>
      <c r="P11" s="19" t="s">
        <v>135</v>
      </c>
      <c r="Q11" s="19" t="s">
        <v>136</v>
      </c>
      <c r="R11" s="33" t="s">
        <v>120</v>
      </c>
      <c r="S11" s="40" t="s">
        <v>126</v>
      </c>
      <c r="T11" s="20" t="s">
        <v>122</v>
      </c>
      <c r="U11" s="31" t="s">
        <v>134</v>
      </c>
      <c r="V11" s="31" t="s">
        <v>133</v>
      </c>
      <c r="W11" s="32" t="s">
        <v>135</v>
      </c>
      <c r="X11" s="32" t="s">
        <v>136</v>
      </c>
      <c r="Y11" s="20" t="s">
        <v>120</v>
      </c>
    </row>
    <row r="12" spans="1:25" ht="156" customHeight="1" x14ac:dyDescent="0.25">
      <c r="A12" s="120" t="s">
        <v>179</v>
      </c>
      <c r="B12" s="21" t="s">
        <v>0</v>
      </c>
      <c r="C12" s="21" t="s">
        <v>0</v>
      </c>
      <c r="D12" s="21" t="s">
        <v>138</v>
      </c>
      <c r="E12" s="21" t="s">
        <v>46</v>
      </c>
      <c r="F12" s="72">
        <v>0</v>
      </c>
      <c r="G12" s="72">
        <v>0</v>
      </c>
      <c r="H12" s="68">
        <v>80</v>
      </c>
      <c r="I12" s="70">
        <v>934419537</v>
      </c>
      <c r="J12" s="68">
        <v>97</v>
      </c>
      <c r="K12" s="73">
        <v>2850621505</v>
      </c>
      <c r="L12" s="26">
        <v>92</v>
      </c>
      <c r="M12" s="70">
        <v>1813003664</v>
      </c>
      <c r="N12" s="11">
        <f>IFERROR((1-(L12/H12)),0)</f>
        <v>-0.14999999999999991</v>
      </c>
      <c r="O12" s="11">
        <f>IFERROR((1-(M12/I12)),0)</f>
        <v>-0.94024588764564765</v>
      </c>
      <c r="P12" s="12">
        <f>IFERROR((N12/G12),0)</f>
        <v>0</v>
      </c>
      <c r="Q12" s="12">
        <f>IFERROR((O12/F12),0)</f>
        <v>0</v>
      </c>
      <c r="R12" s="57" t="s">
        <v>195</v>
      </c>
      <c r="S12" s="41">
        <v>110</v>
      </c>
      <c r="T12" s="70">
        <v>4322401600</v>
      </c>
      <c r="U12" s="9">
        <f>IFERROR((1-(S12/J12)),0)</f>
        <v>-0.134020618556701</v>
      </c>
      <c r="V12" s="9">
        <f>IFERROR((1-(T12/K12)),0)</f>
        <v>-0.5163014775614696</v>
      </c>
      <c r="W12" s="10">
        <f>IFERROR((U12/G12),0)</f>
        <v>0</v>
      </c>
      <c r="X12" s="10">
        <f>IFERROR((V12/F12),0)</f>
        <v>0</v>
      </c>
      <c r="Y12" s="57" t="s">
        <v>207</v>
      </c>
    </row>
    <row r="13" spans="1:25" ht="50.25" customHeight="1" x14ac:dyDescent="0.25">
      <c r="A13" s="121"/>
      <c r="B13" s="24" t="s">
        <v>1</v>
      </c>
      <c r="C13" s="24" t="s">
        <v>140</v>
      </c>
      <c r="D13" s="24" t="s">
        <v>137</v>
      </c>
      <c r="E13" s="24" t="s">
        <v>46</v>
      </c>
      <c r="F13" s="25">
        <v>0</v>
      </c>
      <c r="G13" s="25">
        <v>0</v>
      </c>
      <c r="H13" s="36" t="s">
        <v>182</v>
      </c>
      <c r="I13" s="22">
        <v>0</v>
      </c>
      <c r="J13" s="36">
        <v>0</v>
      </c>
      <c r="K13" s="36">
        <v>0</v>
      </c>
      <c r="L13" s="26">
        <v>0</v>
      </c>
      <c r="M13" s="27">
        <v>0</v>
      </c>
      <c r="N13" s="11">
        <f t="shared" ref="N13:O28" si="0">IFERROR((1-(L13/H13)),0)</f>
        <v>0</v>
      </c>
      <c r="O13" s="11">
        <f t="shared" si="0"/>
        <v>0</v>
      </c>
      <c r="P13" s="12">
        <f t="shared" ref="P13:P32" si="1">IFERROR((N13/G13),0)</f>
        <v>0</v>
      </c>
      <c r="Q13" s="12">
        <f t="shared" ref="Q13:Q32" si="2">IFERROR((O13/F13),0)</f>
        <v>0</v>
      </c>
      <c r="R13" s="46" t="s">
        <v>187</v>
      </c>
      <c r="S13" s="41">
        <v>0</v>
      </c>
      <c r="T13" s="22">
        <v>0</v>
      </c>
      <c r="U13" s="9">
        <f t="shared" ref="U13:U32" si="3">IFERROR((1-(S13/J13)),0)</f>
        <v>0</v>
      </c>
      <c r="V13" s="9">
        <f t="shared" ref="V13:V32" si="4">IFERROR((1-(T13/K13)),0)</f>
        <v>0</v>
      </c>
      <c r="W13" s="10">
        <f t="shared" ref="W13:W32" si="5">IFERROR((U13/G13),0)</f>
        <v>0</v>
      </c>
      <c r="X13" s="10">
        <f t="shared" ref="X13:X32" si="6">IFERROR((V13/F13),0)</f>
        <v>0</v>
      </c>
      <c r="Y13" s="46" t="s">
        <v>187</v>
      </c>
    </row>
    <row r="14" spans="1:25" ht="79.5" customHeight="1" x14ac:dyDescent="0.25">
      <c r="A14" s="117" t="s">
        <v>10</v>
      </c>
      <c r="B14" s="118" t="s">
        <v>2</v>
      </c>
      <c r="C14" s="24" t="s">
        <v>50</v>
      </c>
      <c r="D14" s="24" t="s">
        <v>150</v>
      </c>
      <c r="E14" s="24" t="s">
        <v>46</v>
      </c>
      <c r="F14" s="44">
        <v>0</v>
      </c>
      <c r="G14" s="44">
        <v>0</v>
      </c>
      <c r="H14" s="36" t="s">
        <v>182</v>
      </c>
      <c r="I14" s="22">
        <v>0</v>
      </c>
      <c r="J14" s="36">
        <v>0</v>
      </c>
      <c r="K14" s="36">
        <v>0</v>
      </c>
      <c r="L14" s="26">
        <v>0</v>
      </c>
      <c r="M14" s="27">
        <v>0</v>
      </c>
      <c r="N14" s="11">
        <f t="shared" si="0"/>
        <v>0</v>
      </c>
      <c r="O14" s="11">
        <f t="shared" si="0"/>
        <v>0</v>
      </c>
      <c r="P14" s="12">
        <f t="shared" si="1"/>
        <v>0</v>
      </c>
      <c r="Q14" s="12">
        <f t="shared" si="2"/>
        <v>0</v>
      </c>
      <c r="R14" s="46" t="s">
        <v>187</v>
      </c>
      <c r="S14" s="41">
        <v>0</v>
      </c>
      <c r="T14" s="22">
        <v>0</v>
      </c>
      <c r="U14" s="9">
        <f t="shared" si="3"/>
        <v>0</v>
      </c>
      <c r="V14" s="9">
        <f t="shared" si="4"/>
        <v>0</v>
      </c>
      <c r="W14" s="10">
        <f t="shared" si="5"/>
        <v>0</v>
      </c>
      <c r="X14" s="10">
        <f t="shared" si="6"/>
        <v>0</v>
      </c>
      <c r="Y14" s="46" t="s">
        <v>187</v>
      </c>
    </row>
    <row r="15" spans="1:25" ht="15.75" customHeight="1" x14ac:dyDescent="0.25">
      <c r="A15" s="117"/>
      <c r="B15" s="118"/>
      <c r="C15" s="24" t="s">
        <v>143</v>
      </c>
      <c r="D15" s="24" t="s">
        <v>141</v>
      </c>
      <c r="E15" s="24" t="s">
        <v>46</v>
      </c>
      <c r="F15" s="44">
        <v>0</v>
      </c>
      <c r="G15" s="44">
        <v>0</v>
      </c>
      <c r="H15" s="36" t="s">
        <v>182</v>
      </c>
      <c r="I15" s="22">
        <v>0</v>
      </c>
      <c r="J15" s="36">
        <v>0</v>
      </c>
      <c r="K15" s="36">
        <v>0</v>
      </c>
      <c r="L15" s="26">
        <v>0</v>
      </c>
      <c r="M15" s="27">
        <v>0</v>
      </c>
      <c r="N15" s="11">
        <f t="shared" si="0"/>
        <v>0</v>
      </c>
      <c r="O15" s="11">
        <f t="shared" si="0"/>
        <v>0</v>
      </c>
      <c r="P15" s="12">
        <f t="shared" si="1"/>
        <v>0</v>
      </c>
      <c r="Q15" s="12">
        <f t="shared" si="2"/>
        <v>0</v>
      </c>
      <c r="R15" s="46" t="s">
        <v>187</v>
      </c>
      <c r="S15" s="41">
        <v>0</v>
      </c>
      <c r="T15" s="22">
        <v>0</v>
      </c>
      <c r="U15" s="9">
        <f t="shared" si="3"/>
        <v>0</v>
      </c>
      <c r="V15" s="9">
        <f t="shared" si="4"/>
        <v>0</v>
      </c>
      <c r="W15" s="10">
        <f t="shared" si="5"/>
        <v>0</v>
      </c>
      <c r="X15" s="10">
        <f t="shared" si="6"/>
        <v>0</v>
      </c>
      <c r="Y15" s="46" t="s">
        <v>187</v>
      </c>
    </row>
    <row r="16" spans="1:25" x14ac:dyDescent="0.25">
      <c r="A16" s="117" t="s">
        <v>11</v>
      </c>
      <c r="B16" s="118" t="s">
        <v>3</v>
      </c>
      <c r="C16" s="24" t="s">
        <v>144</v>
      </c>
      <c r="D16" s="24" t="s">
        <v>145</v>
      </c>
      <c r="E16" s="24" t="s">
        <v>46</v>
      </c>
      <c r="F16" s="44">
        <v>0</v>
      </c>
      <c r="G16" s="44">
        <v>0</v>
      </c>
      <c r="H16" s="36" t="s">
        <v>182</v>
      </c>
      <c r="I16" s="22">
        <v>0</v>
      </c>
      <c r="J16" s="36">
        <v>0</v>
      </c>
      <c r="K16" s="36">
        <v>0</v>
      </c>
      <c r="L16" s="26">
        <v>0</v>
      </c>
      <c r="M16" s="27">
        <v>0</v>
      </c>
      <c r="N16" s="11">
        <f t="shared" si="0"/>
        <v>0</v>
      </c>
      <c r="O16" s="11">
        <f t="shared" si="0"/>
        <v>0</v>
      </c>
      <c r="P16" s="12">
        <f t="shared" si="1"/>
        <v>0</v>
      </c>
      <c r="Q16" s="12">
        <f t="shared" si="2"/>
        <v>0</v>
      </c>
      <c r="R16" s="46" t="s">
        <v>187</v>
      </c>
      <c r="S16" s="41">
        <v>0</v>
      </c>
      <c r="T16" s="22">
        <v>0</v>
      </c>
      <c r="U16" s="9">
        <f t="shared" si="3"/>
        <v>0</v>
      </c>
      <c r="V16" s="9">
        <f t="shared" si="4"/>
        <v>0</v>
      </c>
      <c r="W16" s="10">
        <f t="shared" si="5"/>
        <v>0</v>
      </c>
      <c r="X16" s="10">
        <f t="shared" si="6"/>
        <v>0</v>
      </c>
      <c r="Y16" s="46" t="s">
        <v>187</v>
      </c>
    </row>
    <row r="17" spans="1:25" ht="48" customHeight="1" x14ac:dyDescent="0.25">
      <c r="A17" s="117"/>
      <c r="B17" s="118"/>
      <c r="C17" s="24" t="s">
        <v>142</v>
      </c>
      <c r="D17" s="24" t="s">
        <v>139</v>
      </c>
      <c r="E17" s="24" t="s">
        <v>46</v>
      </c>
      <c r="F17" s="44">
        <v>0</v>
      </c>
      <c r="G17" s="44">
        <v>0</v>
      </c>
      <c r="H17" s="36" t="s">
        <v>182</v>
      </c>
      <c r="I17" s="22">
        <v>0</v>
      </c>
      <c r="J17" s="36">
        <v>0</v>
      </c>
      <c r="K17" s="36">
        <v>0</v>
      </c>
      <c r="L17" s="26">
        <v>0</v>
      </c>
      <c r="M17" s="27">
        <v>0</v>
      </c>
      <c r="N17" s="11">
        <f t="shared" si="0"/>
        <v>0</v>
      </c>
      <c r="O17" s="11">
        <f t="shared" si="0"/>
        <v>0</v>
      </c>
      <c r="P17" s="12">
        <f t="shared" si="1"/>
        <v>0</v>
      </c>
      <c r="Q17" s="12">
        <f t="shared" si="2"/>
        <v>0</v>
      </c>
      <c r="R17" s="46" t="s">
        <v>187</v>
      </c>
      <c r="S17" s="41">
        <v>0</v>
      </c>
      <c r="T17" s="22">
        <v>0</v>
      </c>
      <c r="U17" s="11">
        <f t="shared" si="3"/>
        <v>0</v>
      </c>
      <c r="V17" s="11">
        <f t="shared" si="4"/>
        <v>0</v>
      </c>
      <c r="W17" s="12">
        <f t="shared" si="5"/>
        <v>0</v>
      </c>
      <c r="X17" s="12">
        <f t="shared" si="6"/>
        <v>0</v>
      </c>
      <c r="Y17" s="46" t="s">
        <v>187</v>
      </c>
    </row>
    <row r="18" spans="1:25" x14ac:dyDescent="0.25">
      <c r="A18" s="117"/>
      <c r="B18" s="24" t="s">
        <v>4</v>
      </c>
      <c r="C18" s="24" t="s">
        <v>146</v>
      </c>
      <c r="D18" s="24" t="s">
        <v>145</v>
      </c>
      <c r="E18" s="24" t="s">
        <v>45</v>
      </c>
      <c r="F18" s="69" t="s">
        <v>189</v>
      </c>
      <c r="G18" s="44">
        <v>0</v>
      </c>
      <c r="H18" s="68">
        <v>10</v>
      </c>
      <c r="I18" s="70">
        <v>4212420</v>
      </c>
      <c r="J18" s="68">
        <v>10</v>
      </c>
      <c r="K18" s="36">
        <v>11583840</v>
      </c>
      <c r="L18" s="26">
        <v>10</v>
      </c>
      <c r="M18" s="27">
        <v>5265300</v>
      </c>
      <c r="N18" s="11">
        <f t="shared" ref="N18" si="7">IFERROR((1-(L18/H18)),0)</f>
        <v>0</v>
      </c>
      <c r="O18" s="11">
        <f t="shared" ref="O18" si="8">IFERROR((1-(M18/I18)),0)</f>
        <v>-0.24994658652271151</v>
      </c>
      <c r="P18" s="12">
        <f t="shared" ref="P18" si="9">IFERROR((N18/G18),0)</f>
        <v>0</v>
      </c>
      <c r="Q18" s="12">
        <f t="shared" ref="Q18" si="10">IFERROR((O18/F18),0)</f>
        <v>0</v>
      </c>
      <c r="R18" s="46" t="s">
        <v>208</v>
      </c>
      <c r="S18" s="41">
        <v>10</v>
      </c>
      <c r="T18" s="22">
        <v>11583660</v>
      </c>
      <c r="U18" s="11">
        <f t="shared" ref="U18" si="11">IFERROR((1-(S18/J18)),0)</f>
        <v>0</v>
      </c>
      <c r="V18" s="11">
        <f t="shared" ref="V18" si="12">IFERROR((1-(T18/K18)),0)</f>
        <v>1.5538888658683803E-5</v>
      </c>
      <c r="W18" s="12">
        <f t="shared" ref="W18" si="13">IFERROR((U18/G18),0)</f>
        <v>0</v>
      </c>
      <c r="X18" s="12">
        <f t="shared" ref="X18" si="14">IFERROR((V18/F18),0)</f>
        <v>0</v>
      </c>
      <c r="Y18" s="46" t="s">
        <v>205</v>
      </c>
    </row>
    <row r="19" spans="1:25" ht="30" x14ac:dyDescent="0.25">
      <c r="A19" s="117"/>
      <c r="B19" s="118" t="s">
        <v>5</v>
      </c>
      <c r="C19" s="24" t="s">
        <v>147</v>
      </c>
      <c r="D19" s="24" t="s">
        <v>141</v>
      </c>
      <c r="E19" s="24" t="s">
        <v>46</v>
      </c>
      <c r="F19" s="44">
        <v>0</v>
      </c>
      <c r="G19" s="44">
        <v>0</v>
      </c>
      <c r="H19" s="36" t="s">
        <v>182</v>
      </c>
      <c r="I19" s="22">
        <v>0</v>
      </c>
      <c r="J19" s="36">
        <v>0</v>
      </c>
      <c r="K19" s="36">
        <v>0</v>
      </c>
      <c r="L19" s="26">
        <v>0</v>
      </c>
      <c r="M19" s="27">
        <v>0</v>
      </c>
      <c r="N19" s="11">
        <f t="shared" si="0"/>
        <v>0</v>
      </c>
      <c r="O19" s="11">
        <f t="shared" si="0"/>
        <v>0</v>
      </c>
      <c r="P19" s="12">
        <f t="shared" si="1"/>
        <v>0</v>
      </c>
      <c r="Q19" s="12">
        <f t="shared" si="2"/>
        <v>0</v>
      </c>
      <c r="R19" s="46" t="s">
        <v>187</v>
      </c>
      <c r="S19" s="41">
        <v>0</v>
      </c>
      <c r="T19" s="22">
        <v>0</v>
      </c>
      <c r="U19" s="9">
        <f t="shared" si="3"/>
        <v>0</v>
      </c>
      <c r="V19" s="9">
        <f t="shared" si="4"/>
        <v>0</v>
      </c>
      <c r="W19" s="10">
        <f t="shared" si="5"/>
        <v>0</v>
      </c>
      <c r="X19" s="10">
        <f t="shared" si="6"/>
        <v>0</v>
      </c>
      <c r="Y19" s="46" t="s">
        <v>187</v>
      </c>
    </row>
    <row r="20" spans="1:25" ht="45" x14ac:dyDescent="0.25">
      <c r="A20" s="117"/>
      <c r="B20" s="118"/>
      <c r="C20" s="24" t="s">
        <v>148</v>
      </c>
      <c r="D20" s="24" t="s">
        <v>149</v>
      </c>
      <c r="E20" s="24" t="s">
        <v>46</v>
      </c>
      <c r="F20" s="44">
        <v>0</v>
      </c>
      <c r="G20" s="44">
        <v>0</v>
      </c>
      <c r="H20" s="36">
        <v>4</v>
      </c>
      <c r="I20" s="70">
        <v>0</v>
      </c>
      <c r="J20" s="68">
        <v>4</v>
      </c>
      <c r="K20" s="68">
        <v>0</v>
      </c>
      <c r="L20" s="26">
        <v>4</v>
      </c>
      <c r="M20" s="71">
        <v>0</v>
      </c>
      <c r="N20" s="11">
        <f t="shared" ref="N20:N21" si="15">IFERROR((1-(L20/H20)),0)</f>
        <v>0</v>
      </c>
      <c r="O20" s="11">
        <f t="shared" ref="O20:O21" si="16">IFERROR((1-(M20/I20)),0)</f>
        <v>0</v>
      </c>
      <c r="P20" s="12">
        <f t="shared" ref="P20:P21" si="17">IFERROR((N20/G20),0)</f>
        <v>0</v>
      </c>
      <c r="Q20" s="12">
        <f t="shared" ref="Q20:Q21" si="18">IFERROR((O20/F20),0)</f>
        <v>0</v>
      </c>
      <c r="R20" s="57" t="s">
        <v>206</v>
      </c>
      <c r="S20" s="41">
        <v>4</v>
      </c>
      <c r="T20" s="70">
        <v>0</v>
      </c>
      <c r="U20" s="9">
        <f t="shared" ref="U20:U21" si="19">IFERROR((1-(S20/J20)),0)</f>
        <v>0</v>
      </c>
      <c r="V20" s="9">
        <f t="shared" ref="V20:V21" si="20">IFERROR((1-(T20/K20)),0)</f>
        <v>0</v>
      </c>
      <c r="W20" s="10">
        <f t="shared" ref="W20:W21" si="21">IFERROR((U20/G20),0)</f>
        <v>0</v>
      </c>
      <c r="X20" s="10">
        <f t="shared" ref="X20:X21" si="22">IFERROR((V20/F20),0)</f>
        <v>0</v>
      </c>
      <c r="Y20" s="57" t="s">
        <v>206</v>
      </c>
    </row>
    <row r="21" spans="1:25" ht="40.5" customHeight="1" x14ac:dyDescent="0.25">
      <c r="A21" s="117"/>
      <c r="B21" s="118"/>
      <c r="C21" s="24" t="s">
        <v>51</v>
      </c>
      <c r="D21" s="24" t="s">
        <v>209</v>
      </c>
      <c r="E21" s="24" t="s">
        <v>46</v>
      </c>
      <c r="F21" s="44">
        <v>0</v>
      </c>
      <c r="G21" s="44">
        <v>0</v>
      </c>
      <c r="H21" s="68">
        <v>19</v>
      </c>
      <c r="I21" s="70">
        <v>0</v>
      </c>
      <c r="J21" s="68">
        <v>45</v>
      </c>
      <c r="K21" s="68">
        <v>7782012</v>
      </c>
      <c r="L21" s="26">
        <v>21</v>
      </c>
      <c r="M21" s="71">
        <v>0</v>
      </c>
      <c r="N21" s="11">
        <f t="shared" si="15"/>
        <v>-0.10526315789473695</v>
      </c>
      <c r="O21" s="11">
        <f t="shared" si="16"/>
        <v>0</v>
      </c>
      <c r="P21" s="12">
        <f t="shared" si="17"/>
        <v>0</v>
      </c>
      <c r="Q21" s="12">
        <f t="shared" si="18"/>
        <v>0</v>
      </c>
      <c r="R21" s="57" t="s">
        <v>193</v>
      </c>
      <c r="S21" s="74">
        <v>40</v>
      </c>
      <c r="T21" s="70">
        <v>0</v>
      </c>
      <c r="U21" s="9">
        <f t="shared" si="19"/>
        <v>0.11111111111111116</v>
      </c>
      <c r="V21" s="9">
        <f t="shared" si="20"/>
        <v>1</v>
      </c>
      <c r="W21" s="10">
        <f t="shared" si="21"/>
        <v>0</v>
      </c>
      <c r="X21" s="10">
        <f t="shared" si="22"/>
        <v>0</v>
      </c>
      <c r="Y21" s="57" t="s">
        <v>193</v>
      </c>
    </row>
    <row r="22" spans="1:25" ht="104.25" customHeight="1" x14ac:dyDescent="0.25">
      <c r="A22" s="117"/>
      <c r="B22" s="118"/>
      <c r="C22" s="24" t="s">
        <v>52</v>
      </c>
      <c r="D22" s="24" t="s">
        <v>151</v>
      </c>
      <c r="E22" s="24" t="s">
        <v>45</v>
      </c>
      <c r="F22" s="52">
        <v>0.05</v>
      </c>
      <c r="G22" s="52" t="s">
        <v>183</v>
      </c>
      <c r="H22" s="53">
        <v>775</v>
      </c>
      <c r="I22" s="54">
        <v>6358487</v>
      </c>
      <c r="J22" s="53">
        <v>1731</v>
      </c>
      <c r="K22" s="53">
        <v>14338458</v>
      </c>
      <c r="L22" s="55">
        <v>1031</v>
      </c>
      <c r="M22" s="56">
        <v>8990406</v>
      </c>
      <c r="N22" s="11">
        <f>IFERROR((1-(L22/H22)),0)</f>
        <v>-0.33032258064516129</v>
      </c>
      <c r="O22" s="11">
        <f t="shared" si="0"/>
        <v>-0.41392221136883656</v>
      </c>
      <c r="P22" s="12">
        <f>IFERROR((N22/E22),0)</f>
        <v>0</v>
      </c>
      <c r="Q22" s="12">
        <f>IFERROR((O22/F22),0)</f>
        <v>-8.2784442273767311</v>
      </c>
      <c r="R22" s="51" t="s">
        <v>212</v>
      </c>
      <c r="S22" s="41">
        <v>2138</v>
      </c>
      <c r="T22" s="22">
        <v>19048495</v>
      </c>
      <c r="U22" s="9">
        <f t="shared" si="3"/>
        <v>-0.2351242056614673</v>
      </c>
      <c r="V22" s="9">
        <f t="shared" si="4"/>
        <v>-0.32848978600069834</v>
      </c>
      <c r="W22" s="10">
        <f t="shared" si="5"/>
        <v>0</v>
      </c>
      <c r="X22" s="10">
        <f t="shared" si="6"/>
        <v>-6.5697957200139667</v>
      </c>
      <c r="Y22" s="51" t="s">
        <v>210</v>
      </c>
    </row>
    <row r="23" spans="1:25" ht="120" customHeight="1" x14ac:dyDescent="0.25">
      <c r="A23" s="117"/>
      <c r="B23" s="129" t="s">
        <v>6</v>
      </c>
      <c r="C23" s="24" t="s">
        <v>152</v>
      </c>
      <c r="D23" s="24" t="s">
        <v>154</v>
      </c>
      <c r="E23" s="24" t="s">
        <v>45</v>
      </c>
      <c r="F23" s="69">
        <v>0.05</v>
      </c>
      <c r="G23" s="69" t="s">
        <v>192</v>
      </c>
      <c r="H23" s="68">
        <v>60982</v>
      </c>
      <c r="I23" s="70">
        <v>0</v>
      </c>
      <c r="J23" s="68">
        <v>134991</v>
      </c>
      <c r="K23" s="68">
        <v>663665</v>
      </c>
      <c r="L23" s="26">
        <v>41651</v>
      </c>
      <c r="M23" s="71">
        <v>0</v>
      </c>
      <c r="N23" s="11">
        <f>IFERROR((1-(L23/H23)),0)</f>
        <v>0.31699517890525075</v>
      </c>
      <c r="O23" s="11">
        <f t="shared" si="0"/>
        <v>0</v>
      </c>
      <c r="P23" s="12">
        <f t="shared" si="1"/>
        <v>0</v>
      </c>
      <c r="Q23" s="12">
        <f t="shared" si="2"/>
        <v>0</v>
      </c>
      <c r="R23" s="51" t="s">
        <v>194</v>
      </c>
      <c r="S23" s="41">
        <v>157989</v>
      </c>
      <c r="T23" s="70">
        <v>10197224</v>
      </c>
      <c r="U23" s="9">
        <f t="shared" si="3"/>
        <v>-0.17036691334977894</v>
      </c>
      <c r="V23" s="9">
        <f t="shared" si="4"/>
        <v>-14.365016988992942</v>
      </c>
      <c r="W23" s="10">
        <f t="shared" si="5"/>
        <v>0</v>
      </c>
      <c r="X23" s="10">
        <f t="shared" si="6"/>
        <v>-287.3003397798588</v>
      </c>
      <c r="Y23" s="51" t="s">
        <v>211</v>
      </c>
    </row>
    <row r="24" spans="1:25" ht="159.75" customHeight="1" x14ac:dyDescent="0.25">
      <c r="A24" s="117"/>
      <c r="B24" s="130"/>
      <c r="C24" s="24" t="s">
        <v>153</v>
      </c>
      <c r="D24" s="24" t="s">
        <v>155</v>
      </c>
      <c r="E24" s="24" t="s">
        <v>46</v>
      </c>
      <c r="F24" s="44">
        <v>0</v>
      </c>
      <c r="G24" s="44">
        <v>0</v>
      </c>
      <c r="H24" s="36" t="s">
        <v>182</v>
      </c>
      <c r="I24" s="22">
        <v>0</v>
      </c>
      <c r="J24" s="36">
        <v>0</v>
      </c>
      <c r="K24" s="36">
        <v>0</v>
      </c>
      <c r="L24" s="26">
        <v>0</v>
      </c>
      <c r="M24" s="27">
        <v>0</v>
      </c>
      <c r="N24" s="11">
        <f t="shared" ref="N24" si="23">IFERROR((1-(L24/H24)),0)</f>
        <v>0</v>
      </c>
      <c r="O24" s="11">
        <f t="shared" ref="O24" si="24">IFERROR((1-(M24/I24)),0)</f>
        <v>0</v>
      </c>
      <c r="P24" s="12">
        <f t="shared" ref="P24" si="25">IFERROR((N24/G24),0)</f>
        <v>0</v>
      </c>
      <c r="Q24" s="12">
        <f t="shared" ref="Q24" si="26">IFERROR((O24/F24),0)</f>
        <v>0</v>
      </c>
      <c r="R24" s="46" t="s">
        <v>187</v>
      </c>
      <c r="S24" s="41">
        <v>0</v>
      </c>
      <c r="T24" s="22">
        <v>0</v>
      </c>
      <c r="U24" s="9">
        <f t="shared" ref="U24" si="27">IFERROR((1-(S24/J24)),0)</f>
        <v>0</v>
      </c>
      <c r="V24" s="9">
        <f t="shared" ref="V24" si="28">IFERROR((1-(T24/K24)),0)</f>
        <v>0</v>
      </c>
      <c r="W24" s="10">
        <f t="shared" ref="W24" si="29">IFERROR((U24/G24),0)</f>
        <v>0</v>
      </c>
      <c r="X24" s="10">
        <f t="shared" ref="X24" si="30">IFERROR((V24/F24),0)</f>
        <v>0</v>
      </c>
      <c r="Y24" s="51" t="s">
        <v>196</v>
      </c>
    </row>
    <row r="25" spans="1:25" ht="90" x14ac:dyDescent="0.25">
      <c r="A25" s="117"/>
      <c r="B25" s="114" t="s">
        <v>58</v>
      </c>
      <c r="C25" s="24" t="s">
        <v>49</v>
      </c>
      <c r="D25" s="24" t="s">
        <v>141</v>
      </c>
      <c r="E25" s="24" t="s">
        <v>46</v>
      </c>
      <c r="F25" s="44">
        <v>0</v>
      </c>
      <c r="G25" s="44">
        <v>0</v>
      </c>
      <c r="H25" s="68">
        <v>1332</v>
      </c>
      <c r="I25" s="71">
        <v>0</v>
      </c>
      <c r="J25" s="68">
        <v>2491</v>
      </c>
      <c r="K25" s="71">
        <v>10575406</v>
      </c>
      <c r="L25" s="26">
        <v>143</v>
      </c>
      <c r="M25" s="71">
        <v>169694</v>
      </c>
      <c r="N25" s="11">
        <f t="shared" ref="N25:N26" si="31">IFERROR((1-(L25/H25)),0)</f>
        <v>0.89264264264264259</v>
      </c>
      <c r="O25" s="11">
        <f t="shared" si="0"/>
        <v>0</v>
      </c>
      <c r="P25" s="12">
        <f t="shared" si="1"/>
        <v>0</v>
      </c>
      <c r="Q25" s="12">
        <f t="shared" si="2"/>
        <v>0</v>
      </c>
      <c r="R25" s="57" t="s">
        <v>197</v>
      </c>
      <c r="S25" s="74">
        <v>806</v>
      </c>
      <c r="T25" s="70">
        <v>185759</v>
      </c>
      <c r="U25" s="9">
        <f t="shared" si="3"/>
        <v>0.67643516659975911</v>
      </c>
      <c r="V25" s="9">
        <f t="shared" si="4"/>
        <v>0.98243481148619727</v>
      </c>
      <c r="W25" s="10">
        <f t="shared" si="5"/>
        <v>0</v>
      </c>
      <c r="X25" s="10">
        <f t="shared" si="6"/>
        <v>0</v>
      </c>
      <c r="Y25" s="57" t="s">
        <v>197</v>
      </c>
    </row>
    <row r="26" spans="1:25" ht="68.25" customHeight="1" x14ac:dyDescent="0.25">
      <c r="A26" s="117"/>
      <c r="B26" s="119"/>
      <c r="C26" s="24" t="s">
        <v>48</v>
      </c>
      <c r="D26" s="24" t="s">
        <v>141</v>
      </c>
      <c r="E26" s="24" t="s">
        <v>46</v>
      </c>
      <c r="F26" s="44">
        <v>0</v>
      </c>
      <c r="G26" s="44">
        <v>0</v>
      </c>
      <c r="H26" s="36" t="s">
        <v>182</v>
      </c>
      <c r="I26" s="22">
        <v>0</v>
      </c>
      <c r="J26" s="36">
        <v>0</v>
      </c>
      <c r="K26" s="36">
        <v>0</v>
      </c>
      <c r="L26" s="26">
        <v>0</v>
      </c>
      <c r="M26" s="27">
        <v>0</v>
      </c>
      <c r="N26" s="11">
        <f t="shared" si="31"/>
        <v>0</v>
      </c>
      <c r="O26" s="11">
        <f t="shared" si="0"/>
        <v>0</v>
      </c>
      <c r="P26" s="12">
        <f t="shared" si="1"/>
        <v>0</v>
      </c>
      <c r="Q26" s="12">
        <f t="shared" si="2"/>
        <v>0</v>
      </c>
      <c r="R26" s="46" t="s">
        <v>187</v>
      </c>
      <c r="S26" s="41">
        <v>0</v>
      </c>
      <c r="T26" s="22">
        <v>0</v>
      </c>
      <c r="U26" s="9">
        <f t="shared" si="3"/>
        <v>0</v>
      </c>
      <c r="V26" s="9">
        <f t="shared" si="4"/>
        <v>0</v>
      </c>
      <c r="W26" s="10">
        <f t="shared" si="5"/>
        <v>0</v>
      </c>
      <c r="X26" s="10">
        <f t="shared" si="6"/>
        <v>0</v>
      </c>
      <c r="Y26" s="57"/>
    </row>
    <row r="27" spans="1:25" ht="30" x14ac:dyDescent="0.25">
      <c r="A27" s="117"/>
      <c r="B27" s="114" t="s">
        <v>59</v>
      </c>
      <c r="C27" s="24" t="s">
        <v>47</v>
      </c>
      <c r="D27" s="24" t="s">
        <v>156</v>
      </c>
      <c r="E27" s="24" t="s">
        <v>46</v>
      </c>
      <c r="F27" s="44">
        <v>0</v>
      </c>
      <c r="G27" s="44">
        <v>0</v>
      </c>
      <c r="H27" s="36" t="s">
        <v>182</v>
      </c>
      <c r="I27" s="45">
        <v>0</v>
      </c>
      <c r="J27" s="36">
        <v>0</v>
      </c>
      <c r="K27" s="36">
        <v>0</v>
      </c>
      <c r="L27" s="47">
        <v>0</v>
      </c>
      <c r="M27" s="48">
        <v>0</v>
      </c>
      <c r="N27" s="49">
        <f t="shared" si="0"/>
        <v>0</v>
      </c>
      <c r="O27" s="49">
        <f t="shared" si="0"/>
        <v>0</v>
      </c>
      <c r="P27" s="50">
        <f t="shared" si="1"/>
        <v>0</v>
      </c>
      <c r="Q27" s="50">
        <f t="shared" si="2"/>
        <v>0</v>
      </c>
      <c r="R27" s="46" t="s">
        <v>187</v>
      </c>
      <c r="S27" s="41"/>
      <c r="T27" s="22"/>
      <c r="U27" s="9">
        <f t="shared" si="3"/>
        <v>0</v>
      </c>
      <c r="V27" s="9">
        <f t="shared" si="4"/>
        <v>0</v>
      </c>
      <c r="W27" s="10">
        <f t="shared" si="5"/>
        <v>0</v>
      </c>
      <c r="X27" s="10">
        <f t="shared" si="6"/>
        <v>0</v>
      </c>
      <c r="Y27" s="23"/>
    </row>
    <row r="28" spans="1:25" ht="30" x14ac:dyDescent="0.25">
      <c r="A28" s="117"/>
      <c r="B28" s="119"/>
      <c r="C28" s="24" t="s">
        <v>14</v>
      </c>
      <c r="D28" s="24" t="s">
        <v>156</v>
      </c>
      <c r="E28" s="24" t="s">
        <v>46</v>
      </c>
      <c r="F28" s="44">
        <v>0</v>
      </c>
      <c r="G28" s="44">
        <v>0</v>
      </c>
      <c r="H28" s="36" t="s">
        <v>182</v>
      </c>
      <c r="I28" s="22">
        <v>0</v>
      </c>
      <c r="J28" s="36">
        <v>0</v>
      </c>
      <c r="K28" s="36">
        <v>0</v>
      </c>
      <c r="L28" s="26">
        <v>0</v>
      </c>
      <c r="M28" s="27">
        <v>0</v>
      </c>
      <c r="N28" s="11">
        <f t="shared" si="0"/>
        <v>0</v>
      </c>
      <c r="O28" s="11">
        <f t="shared" si="0"/>
        <v>0</v>
      </c>
      <c r="P28" s="12">
        <f t="shared" si="1"/>
        <v>0</v>
      </c>
      <c r="Q28" s="12">
        <f t="shared" si="2"/>
        <v>0</v>
      </c>
      <c r="R28" s="46" t="s">
        <v>187</v>
      </c>
      <c r="S28" s="41"/>
      <c r="T28" s="22"/>
      <c r="U28" s="9">
        <f t="shared" si="3"/>
        <v>0</v>
      </c>
      <c r="V28" s="9">
        <f t="shared" si="4"/>
        <v>0</v>
      </c>
      <c r="W28" s="10">
        <f t="shared" si="5"/>
        <v>0</v>
      </c>
      <c r="X28" s="10">
        <f t="shared" si="6"/>
        <v>0</v>
      </c>
      <c r="Y28" s="23"/>
    </row>
    <row r="29" spans="1:25" ht="113.25" customHeight="1" x14ac:dyDescent="0.25">
      <c r="A29" s="117"/>
      <c r="B29" s="24" t="s">
        <v>7</v>
      </c>
      <c r="C29" s="24" t="s">
        <v>157</v>
      </c>
      <c r="D29" s="24" t="s">
        <v>158</v>
      </c>
      <c r="E29" s="24" t="s">
        <v>45</v>
      </c>
      <c r="F29" s="52">
        <v>0.05</v>
      </c>
      <c r="G29" s="52" t="s">
        <v>184</v>
      </c>
      <c r="H29" s="53">
        <v>4319</v>
      </c>
      <c r="I29" s="54">
        <v>258000</v>
      </c>
      <c r="J29" s="53">
        <v>14396</v>
      </c>
      <c r="K29" s="53">
        <v>861000</v>
      </c>
      <c r="L29" s="55">
        <v>0</v>
      </c>
      <c r="M29" s="56">
        <v>0</v>
      </c>
      <c r="N29" s="11">
        <f>IFERROR((1-(L29/H29)),0)</f>
        <v>1</v>
      </c>
      <c r="O29" s="11">
        <f t="shared" ref="N29:O33" si="32">IFERROR((1-(M29/I29)),0)</f>
        <v>1</v>
      </c>
      <c r="P29" s="12">
        <f t="shared" si="1"/>
        <v>0</v>
      </c>
      <c r="Q29" s="12">
        <f>IFERROR((O29/F29),0)</f>
        <v>20</v>
      </c>
      <c r="R29" s="57" t="s">
        <v>198</v>
      </c>
      <c r="S29" s="41">
        <v>2500</v>
      </c>
      <c r="T29" s="22">
        <v>730370</v>
      </c>
      <c r="U29" s="9">
        <f t="shared" si="3"/>
        <v>0.82634065018060576</v>
      </c>
      <c r="V29" s="9">
        <f t="shared" si="4"/>
        <v>0.15171893147502902</v>
      </c>
      <c r="W29" s="10">
        <f t="shared" si="5"/>
        <v>0</v>
      </c>
      <c r="X29" s="10">
        <f t="shared" si="6"/>
        <v>3.0343786295005803</v>
      </c>
      <c r="Y29" s="58" t="s">
        <v>190</v>
      </c>
    </row>
    <row r="30" spans="1:25" ht="180.75" customHeight="1" x14ac:dyDescent="0.25">
      <c r="A30" s="111" t="s">
        <v>12</v>
      </c>
      <c r="B30" s="114" t="s">
        <v>8</v>
      </c>
      <c r="C30" s="28" t="s">
        <v>15</v>
      </c>
      <c r="D30" s="28" t="s">
        <v>199</v>
      </c>
      <c r="E30" s="24" t="s">
        <v>45</v>
      </c>
      <c r="F30" s="59">
        <v>0.02</v>
      </c>
      <c r="G30" s="59" t="s">
        <v>185</v>
      </c>
      <c r="H30" s="60">
        <v>223</v>
      </c>
      <c r="I30" s="54">
        <v>1856463</v>
      </c>
      <c r="J30" s="60">
        <v>585</v>
      </c>
      <c r="K30" s="60">
        <v>3971508</v>
      </c>
      <c r="L30" s="55">
        <v>284</v>
      </c>
      <c r="M30" s="56">
        <v>2136645</v>
      </c>
      <c r="N30" s="11">
        <f t="shared" si="32"/>
        <v>-0.27354260089686089</v>
      </c>
      <c r="O30" s="11">
        <f t="shared" si="32"/>
        <v>-0.15092248000633468</v>
      </c>
      <c r="P30" s="12">
        <f t="shared" si="1"/>
        <v>0</v>
      </c>
      <c r="Q30" s="12">
        <f t="shared" si="2"/>
        <v>-7.546124000316734</v>
      </c>
      <c r="R30" s="51" t="s">
        <v>200</v>
      </c>
      <c r="S30" s="61">
        <v>609</v>
      </c>
      <c r="T30" s="54">
        <v>4358647</v>
      </c>
      <c r="U30" s="9">
        <f t="shared" si="3"/>
        <v>-4.1025641025641102E-2</v>
      </c>
      <c r="V30" s="9">
        <f t="shared" si="4"/>
        <v>-9.7479093583595855E-2</v>
      </c>
      <c r="W30" s="10">
        <f t="shared" si="5"/>
        <v>0</v>
      </c>
      <c r="X30" s="10">
        <f t="shared" si="6"/>
        <v>-4.8739546791797927</v>
      </c>
      <c r="Y30" s="58" t="s">
        <v>201</v>
      </c>
    </row>
    <row r="31" spans="1:25" ht="30" x14ac:dyDescent="0.25">
      <c r="A31" s="112"/>
      <c r="B31" s="115"/>
      <c r="C31" s="28" t="s">
        <v>16</v>
      </c>
      <c r="D31" s="28" t="s">
        <v>199</v>
      </c>
      <c r="E31" s="24" t="s">
        <v>46</v>
      </c>
      <c r="F31" s="44">
        <v>0</v>
      </c>
      <c r="G31" s="44">
        <v>0</v>
      </c>
      <c r="H31" s="36" t="s">
        <v>182</v>
      </c>
      <c r="I31" s="22">
        <v>0</v>
      </c>
      <c r="J31" s="36">
        <v>0</v>
      </c>
      <c r="K31" s="36">
        <v>0</v>
      </c>
      <c r="L31" s="26">
        <v>0</v>
      </c>
      <c r="M31" s="27">
        <v>0</v>
      </c>
      <c r="N31" s="11">
        <f t="shared" si="32"/>
        <v>0</v>
      </c>
      <c r="O31" s="11">
        <f t="shared" si="32"/>
        <v>0</v>
      </c>
      <c r="P31" s="12">
        <f t="shared" si="1"/>
        <v>0</v>
      </c>
      <c r="Q31" s="12">
        <f t="shared" si="2"/>
        <v>0</v>
      </c>
      <c r="R31" s="46" t="s">
        <v>187</v>
      </c>
      <c r="S31" s="41">
        <v>0</v>
      </c>
      <c r="T31" s="22">
        <v>0</v>
      </c>
      <c r="U31" s="9">
        <f t="shared" si="3"/>
        <v>0</v>
      </c>
      <c r="V31" s="9">
        <f t="shared" si="4"/>
        <v>0</v>
      </c>
      <c r="W31" s="10">
        <f t="shared" si="5"/>
        <v>0</v>
      </c>
      <c r="X31" s="10">
        <f t="shared" si="6"/>
        <v>0</v>
      </c>
      <c r="Y31" s="46" t="s">
        <v>187</v>
      </c>
    </row>
    <row r="32" spans="1:25" ht="60.75" thickBot="1" x14ac:dyDescent="0.3">
      <c r="A32" s="113"/>
      <c r="B32" s="116"/>
      <c r="C32" s="29" t="s">
        <v>17</v>
      </c>
      <c r="D32" s="29" t="s">
        <v>159</v>
      </c>
      <c r="E32" s="29" t="s">
        <v>45</v>
      </c>
      <c r="F32" s="62">
        <v>0.03</v>
      </c>
      <c r="G32" s="62" t="s">
        <v>186</v>
      </c>
      <c r="H32" s="63">
        <v>29759</v>
      </c>
      <c r="I32" s="54">
        <v>17181240</v>
      </c>
      <c r="J32" s="63">
        <v>62620</v>
      </c>
      <c r="K32" s="63">
        <v>40848910</v>
      </c>
      <c r="L32" s="64">
        <v>34154</v>
      </c>
      <c r="M32" s="65">
        <v>21523453</v>
      </c>
      <c r="N32" s="11">
        <f t="shared" si="32"/>
        <v>-0.14768641419402528</v>
      </c>
      <c r="O32" s="11">
        <f t="shared" si="32"/>
        <v>-0.25272989609597452</v>
      </c>
      <c r="P32" s="12">
        <f t="shared" si="1"/>
        <v>0</v>
      </c>
      <c r="Q32" s="12">
        <f t="shared" si="2"/>
        <v>-8.4243298698658169</v>
      </c>
      <c r="R32" s="66" t="s">
        <v>188</v>
      </c>
      <c r="S32" s="41">
        <v>70442</v>
      </c>
      <c r="T32" s="22">
        <v>47806825</v>
      </c>
      <c r="U32" s="9">
        <f t="shared" si="3"/>
        <v>-0.12491216863621846</v>
      </c>
      <c r="V32" s="9">
        <f t="shared" si="4"/>
        <v>-0.17033294156441392</v>
      </c>
      <c r="W32" s="10">
        <f t="shared" si="5"/>
        <v>0</v>
      </c>
      <c r="X32" s="10">
        <f t="shared" si="6"/>
        <v>-5.6777647188137976</v>
      </c>
      <c r="Y32" s="58" t="s">
        <v>202</v>
      </c>
    </row>
    <row r="33" spans="1:25" ht="111.75" customHeight="1" x14ac:dyDescent="0.25">
      <c r="A33" s="67" t="s">
        <v>180</v>
      </c>
      <c r="B33" s="21" t="s">
        <v>0</v>
      </c>
      <c r="C33" s="21" t="s">
        <v>0</v>
      </c>
      <c r="D33" s="21" t="s">
        <v>138</v>
      </c>
      <c r="E33" s="24" t="s">
        <v>46</v>
      </c>
      <c r="F33" s="44">
        <v>0</v>
      </c>
      <c r="G33" s="44">
        <v>0</v>
      </c>
      <c r="H33" s="36">
        <v>89</v>
      </c>
      <c r="I33" s="70">
        <v>451896199</v>
      </c>
      <c r="J33" s="36">
        <v>132</v>
      </c>
      <c r="K33" s="68">
        <v>2169107433</v>
      </c>
      <c r="L33" s="26">
        <v>110</v>
      </c>
      <c r="M33" s="71">
        <v>1348466166</v>
      </c>
      <c r="N33" s="11">
        <f t="shared" si="32"/>
        <v>-0.23595505617977519</v>
      </c>
      <c r="O33" s="11">
        <f t="shared" si="32"/>
        <v>-1.9840175000011451</v>
      </c>
      <c r="P33" s="12">
        <f t="shared" ref="P33" si="33">IFERROR((N33/G33),0)</f>
        <v>0</v>
      </c>
      <c r="Q33" s="12">
        <f t="shared" ref="Q33" si="34">IFERROR((O33/F33),0)</f>
        <v>0</v>
      </c>
      <c r="R33" s="57" t="s">
        <v>203</v>
      </c>
      <c r="S33" s="41">
        <v>132</v>
      </c>
      <c r="T33" s="70">
        <v>3291965236</v>
      </c>
      <c r="U33" s="9">
        <f t="shared" ref="U33" si="35">IFERROR((1-(S33/J33)),0)</f>
        <v>0</v>
      </c>
      <c r="V33" s="9">
        <f t="shared" ref="V33" si="36">IFERROR((1-(T33/K33)),0)</f>
        <v>-0.51765891625156768</v>
      </c>
      <c r="W33" s="10">
        <f t="shared" ref="W33" si="37">IFERROR((U33/G33),0)</f>
        <v>0</v>
      </c>
      <c r="X33" s="10">
        <f t="shared" ref="X33" si="38">IFERROR((V33/F33),0)</f>
        <v>0</v>
      </c>
      <c r="Y33" s="57" t="s">
        <v>203</v>
      </c>
    </row>
    <row r="34" spans="1:25" ht="75" x14ac:dyDescent="0.25">
      <c r="A34" s="30" t="s">
        <v>204</v>
      </c>
    </row>
  </sheetData>
  <mergeCells count="44">
    <mergeCell ref="B3:G3"/>
    <mergeCell ref="J3:Y3"/>
    <mergeCell ref="B23:B24"/>
    <mergeCell ref="C1:Y1"/>
    <mergeCell ref="H2:I2"/>
    <mergeCell ref="H4:I4"/>
    <mergeCell ref="J2:Y2"/>
    <mergeCell ref="J4:Y4"/>
    <mergeCell ref="L7:Y7"/>
    <mergeCell ref="B5:G5"/>
    <mergeCell ref="H5:I5"/>
    <mergeCell ref="J5:Y5"/>
    <mergeCell ref="B2:G2"/>
    <mergeCell ref="B4:G4"/>
    <mergeCell ref="A6:Y6"/>
    <mergeCell ref="L10:R10"/>
    <mergeCell ref="A30:A32"/>
    <mergeCell ref="B30:B32"/>
    <mergeCell ref="I10:I11"/>
    <mergeCell ref="A14:A15"/>
    <mergeCell ref="B14:B15"/>
    <mergeCell ref="A16:A29"/>
    <mergeCell ref="B16:B17"/>
    <mergeCell ref="B19:B22"/>
    <mergeCell ref="B25:B26"/>
    <mergeCell ref="B27:B28"/>
    <mergeCell ref="F8:F11"/>
    <mergeCell ref="A12:A13"/>
    <mergeCell ref="A8:B11"/>
    <mergeCell ref="C8:C11"/>
    <mergeCell ref="A7:G7"/>
    <mergeCell ref="S9:Y9"/>
    <mergeCell ref="S10:Y10"/>
    <mergeCell ref="L8:O8"/>
    <mergeCell ref="J8:K9"/>
    <mergeCell ref="J10:J11"/>
    <mergeCell ref="K10:K11"/>
    <mergeCell ref="E8:E11"/>
    <mergeCell ref="G8:G11"/>
    <mergeCell ref="H10:H11"/>
    <mergeCell ref="D8:D11"/>
    <mergeCell ref="H8:I9"/>
    <mergeCell ref="L9:R9"/>
    <mergeCell ref="S8:Y8"/>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3000000}">
          <x14:formula1>
            <xm:f>datos!$D$2:$T$2</xm:f>
          </x14:formula1>
          <xm:sqref>B2:G2</xm:sqref>
        </x14:dataValidation>
        <x14:dataValidation type="list" allowBlank="1" showInputMessage="1" showErrorMessage="1" xr:uid="{00000000-0002-0000-0100-000012000000}">
          <x14:formula1>
            <xm:f>datos!$F$27:$F$28</xm:f>
          </x14:formula1>
          <xm:sqref>E12:E33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formato captura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Maria Camila Gallego Rodríguez</cp:lastModifiedBy>
  <dcterms:created xsi:type="dcterms:W3CDTF">2021-10-14T18:59:05Z</dcterms:created>
  <dcterms:modified xsi:type="dcterms:W3CDTF">2023-02-01T03:15:52Z</dcterms:modified>
</cp:coreProperties>
</file>