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10" activeTab="0"/>
  </bookViews>
  <sheets>
    <sheet name="Hoja1" sheetId="1" r:id="rId1"/>
    <sheet name="Hoja2" sheetId="2" r:id="rId2"/>
    <sheet name="Hoja3" sheetId="3" r:id="rId3"/>
  </sheets>
  <definedNames>
    <definedName name="_xlnm._FilterDatabase" localSheetId="0" hidden="1">'Hoja1'!$B$18:$L$116</definedName>
  </definedNames>
  <calcPr fullCalcOnLoad="1"/>
</workbook>
</file>

<file path=xl/sharedStrings.xml><?xml version="1.0" encoding="utf-8"?>
<sst xmlns="http://schemas.openxmlformats.org/spreadsheetml/2006/main" count="754" uniqueCount="304">
  <si>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</si>
  <si>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</si>
  <si>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</si>
  <si>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</si>
  <si>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</si>
  <si>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</si>
  <si>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</si>
  <si>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</si>
  <si>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</si>
  <si>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</si>
  <si>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</si>
  <si>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</si>
  <si>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</si>
  <si>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</si>
  <si>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</si>
  <si>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</si>
  <si>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</si>
  <si>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</si>
  <si>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</si>
  <si>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</si>
  <si>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</si>
  <si>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</si>
  <si>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</si>
  <si>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</si>
  <si>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</si>
  <si>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</si>
  <si>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</si>
  <si>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</si>
  <si>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ALCALDIA LOCAL DE BARRIOS UNIDOS</t>
  </si>
  <si>
    <t>Calle 74A N° 63-04 Bogotá</t>
  </si>
  <si>
    <t>(1) 2258580</t>
  </si>
  <si>
    <t>http://www.barriosunidos.gov.co/</t>
  </si>
  <si>
    <t>Garantizar las condiciones de convivencia pacífica, seguridad humana, el ejercicio de derechos y libertades para contribuir al mejoramiento de la calidad de vida en Bogotá.
Promover el acceso al sistema de justicia, mediante mecanismos efectivos, incluyentes y diferenciales que conlleven a la garantía de los derechos humanos individuales y colectivos.
Coordinar las relaciones políticas con las corporaciones públicas en sus distintos niveles territoriales con el fin de contribuir a la gobernabilidad distrital y local.
Fortalecer la cultura democrática y la gobernanza en las localidades a través de la participación decisoria de la ciudadanía
Articular la gestión entre los diferentes sectores del distrito, entidades regionales y nacionales, con el fin de mejorar la capacidad de respuesta en el territorio y dar cumplimiento al plan de desarrollo distrital y los planes de desarrollo local.
Fortalecer la gobernabilidad local en materia policiva y administrativa, mediante acciones de prevención, inspección, vigilancia y control.
Mejorar y fortalecer la capacidad institucional en el marco de la modernización de la gestión administrativa que permita el cumplimiento de su quehacer misional.
Promover acciones tendientes a la descentralización política y administrativa de las localidades del distrito capital</t>
  </si>
  <si>
    <t>N/A</t>
  </si>
  <si>
    <t>NO</t>
  </si>
  <si>
    <t>RECURSOS PROPIOS</t>
  </si>
  <si>
    <t>ESPERANZA CAMPIÑO</t>
  </si>
  <si>
    <t>El principal objetivo del Plan Anual de Adquisiciones es que la entidad logre satisfacer las demandas de la comunidad en el marco de los planteamientos estrategicos de policas publicas vigentes, maximizando la eficiencia y eficacia en los bienes y servcios a proveer por parte de la entidad a la comunidad en general de la localidad 12.</t>
  </si>
  <si>
    <r>
      <rPr>
        <b/>
        <sz val="11"/>
        <color indexed="8"/>
        <rFont val="Calibri"/>
        <family val="2"/>
      </rPr>
      <t>MISION:</t>
    </r>
    <r>
      <rPr>
        <sz val="11"/>
        <color theme="1"/>
        <rFont val="Calibri"/>
        <family val="2"/>
      </rPr>
      <t xml:space="preserve"> lideramos la gestion politica distrital, el desarrollo local y la formulacion e implementación de politicas publicas de convivencia, seguridad, derechos humanos y acceso a la justicia, garantizando la gobernabilidad y cultura democratica con participacion, transparencia, inclusió y sostenibilidad, para lograr una bogota mas humana. 
</t>
    </r>
    <r>
      <rPr>
        <b/>
        <sz val="11"/>
        <color indexed="8"/>
        <rFont val="Calibri"/>
        <family val="2"/>
      </rPr>
      <t>VISIÓN:</t>
    </r>
    <r>
      <rPr>
        <sz val="11"/>
        <color theme="1"/>
        <rFont val="Calibri"/>
        <family val="2"/>
      </rPr>
      <t xml:space="preserve"> En el año 2020 la localidad de Barrios Unidos se consolidará como una localidad que incentiva el desarrollo integral del individuo, a través del mejoramiento de la calidad de vida de los habitantes del territorio, ejemplo de desarrollo urbanístico y social, con una verdadera democracia urbana donde se respeten los derechos de cada individuo y se garantice una atención eficiente y oportuna a las necesidades de la comunidad, con una adecuada movilidad, garantizando el disfrute de los espacios públicos, en un entorno de paz y progreso.</t>
    </r>
  </si>
  <si>
    <t>Enero 1 del 2017</t>
  </si>
  <si>
    <t xml:space="preserve">Directa </t>
  </si>
  <si>
    <t>cantidad</t>
  </si>
  <si>
    <t xml:space="preserve">Perfil Y Experiencia </t>
  </si>
  <si>
    <t>Objeto Contractual</t>
  </si>
  <si>
    <t xml:space="preserve">1-OSCAR </t>
  </si>
  <si>
    <t>Título Profesional clasificación SNIES código área 5 “Ciencias Sociales y Humanas”, núcleo del conocimiento 559 “Derecho”. Título de Especialización en Contratación Estatal, Comercial o Administrativo. Y Cuarenta y Ocho meses (48) meses de experiencia profesional.</t>
  </si>
  <si>
    <r>
      <t xml:space="preserve"> “Prestar por sus propios medios, con plena autonomía técnica, administrativa y financiera, sus servicios profesionales al </t>
    </r>
    <r>
      <rPr>
        <b/>
        <sz val="10"/>
        <color indexed="8"/>
        <rFont val="Arial"/>
        <family val="2"/>
      </rPr>
      <t>FONDO DE DESARROLLO LOCAL – DESPACHO ALCALDIA  LOCAL DE BARRIOS UNIDOS</t>
    </r>
    <r>
      <rPr>
        <sz val="10"/>
        <color indexed="8"/>
        <rFont val="Arial"/>
        <family val="2"/>
      </rPr>
      <t xml:space="preserve">, para la revisión, seguimiento y cumplimiento de las normas que regulan los contratos suscritos por este, </t>
    </r>
    <r>
      <rPr>
        <sz val="10"/>
        <color indexed="8"/>
        <rFont val="Arial"/>
        <family val="2"/>
      </rPr>
      <t>en el desarrollo de las diferentes etapas pre-contractual, contractual y post-contractual</t>
    </r>
    <r>
      <rPr>
        <sz val="10"/>
        <color indexed="8"/>
        <rFont val="Arial"/>
        <family val="2"/>
      </rPr>
      <t>”.</t>
    </r>
  </si>
  <si>
    <t>2- LISANDRO Y OTRO</t>
  </si>
  <si>
    <t>Título Profesional clasificación SNIES código área 5 “Ciencias Sociales y Humanas”, núcleo del conocimiento 559 “Derecho”. Título de Especialización en Derecho Público y/o Derecho Administrativo y Cuarenta y Ocho meses (48) meses de experiencia profesional.</t>
  </si>
  <si>
    <r>
      <t xml:space="preserve">“Prestar por sus propios medios, con plena autonomía técnica, administrativa y financiera, los servicios profesionales para apoyar al Despacho de la Alcaldía Local de Barrios Unidos en la revisión, control y vigilancia de los documentos emitidos por el  </t>
    </r>
    <r>
      <rPr>
        <b/>
        <sz val="10"/>
        <color indexed="8"/>
        <rFont val="Arial"/>
        <family val="2"/>
      </rPr>
      <t xml:space="preserve">Grupo de Gestión Jurídica </t>
    </r>
    <r>
      <rPr>
        <sz val="10"/>
        <color indexed="8"/>
        <rFont val="Arial"/>
        <family val="2"/>
      </rPr>
      <t xml:space="preserve">en el marco de sus competencias y procedimientos vigentes.” </t>
    </r>
  </si>
  <si>
    <t>1-KAREN</t>
  </si>
  <si>
    <t>Título Profesional en una carrera que corresponda al área de conocimiento clasificación SNIES código área 5 “Ciencias sociales y humanas”, núcleo del conocimiento 559 (Derecho y afines). Título de postgrado en derecho administrativo, derecho público o contratación estatal.   Y  Veinticuatro meses de experiencia profesional.</t>
  </si>
  <si>
    <t>“Prestar por sus propios medios, los servicios profesionales para apoyar al Grupo de Gestión Administrativo y Financiero  en los asuntos relacionados con el desarrollo de la gestión contractual para la adquisición de recursos, así como de los otros asuntos jurídicos requeridos en el desarrollo de la gestión del Fondo de desarrollo local, descritos por la Secretaría Distrital de Gobierno y las normas aplicables sobre la materia”.</t>
  </si>
  <si>
    <t>1-LAURA</t>
  </si>
  <si>
    <t>Título Profesional en una carrera que corresponda al área de conocimiento clasificación SNIES código área 5 “Ciencias sociales y humanas”, núcleo del conocimiento 559 (Derecho y afines).  Con especialización en derecho administrativo o contratación estatal Seis (6) meses de experiencia profesional.</t>
  </si>
  <si>
    <t>“Prestar por sus propios medios, los servicios profesionales para apoyar al Grupo de Gestión Administrativo y Financiero  en los asuntos relacionados con el desarrollo de la gestión contractual para la adquisición de recursos”.</t>
  </si>
  <si>
    <t>1-STEFFY</t>
  </si>
  <si>
    <t>Título Profesional en una carrera que corresponda al área de conocimiento clasificación SNIES código área 5 “Ciencias sociales y humanas”, núcleo del conocimiento 559 (Derecho y afines). Con especialización o su respectiva convalidación Y (24) veinticuatro meses de experiencia profesional.</t>
  </si>
  <si>
    <t>1-ALVARO</t>
  </si>
  <si>
    <t>Título Profesional clasificación SNIES código área 5 “Ciencias Sociales y Humanas”, núcleos del conocimiento: 559 “Derecho y Afines / Profesional en Gobierno (Sin clasificación SNIES) / Administrador Policial (sin clasificación SNIES) Y Seis (6) Meses de experiencia profesional.</t>
  </si>
  <si>
    <t>El contratista se obliga con el FDLBU a prestar por sus propios medios, con plena autonomía técnica, administrativa y financiera, sus servicios profesionales al Despacho del Alcalde Local y al Grupo de Gestión Jurídico, en temas de Seguridad, Prevención y Convivencia Ciudadana en la Localidad, de conformidad con el marco normativo aplicable en la materia”.</t>
  </si>
  <si>
    <t>1-GINA</t>
  </si>
  <si>
    <t>Título de formación profesional en Derecho (Código SNIES 559), Administración pública administración de empresas (Código SNIES 69), y/o economía (Código SNIES 611). Ingeniero Industrial. (Código SNIES 830) Y Seis meses de experiencia profesional.</t>
  </si>
  <si>
    <t xml:space="preserve">Prestar con plena autonomía técnica, administrativa y financiera sus servicios profesionales mediante los cuales se contribuya a la revisión, seguimiento y proyección de respuesta de los informes solicitados por los entes de control, entidades y ciudadanía en general relativos a la gestión de la Alcaldía Local de Barrios Unidos, de acuerdo a sus competencias misionales. </t>
  </si>
  <si>
    <t>2-JHON-JR</t>
  </si>
  <si>
    <t>Título Profesional en una carrera que corresponda al área de conocimiento clasificación SNIES “Economía, Administración, Contaduría y Afines” Y Seis meses de experiencia profesional.</t>
  </si>
  <si>
    <t xml:space="preserve"> “Prestar por sus propios medios, con plena autonomía técnica, administrativa y financiera, los servicios profesionales para apoyar al Grupo de Gestión Administrativo y Financiero en los asuntos relativos a la Planeación Local, en el marco de las competencias bajo su responsabilidad, así como al Manual de Procesos y Procedimientos de la Secretaría Distrital de Gobierno y demás normatividad existente sobre la materia.”</t>
  </si>
  <si>
    <t>1-FELIPE</t>
  </si>
  <si>
    <t xml:space="preserve">Título Profesional en una carrera que corresponda al área de conocimiento clasificación SNIES “Economía, Administración, Contaduría y Afines” Y Seis meses de experiencia profesional Y Seis meses de experiencia profesional y posgrado en gestión en derecho administrativo o gerencia de mercadeo. </t>
  </si>
  <si>
    <t>El contrato que se pretende celebrar, tendrá por objeto “Prestar por sus propios medios, con plena autonomía técnica, administrativa y financiera, los servicios profesionales para apoyar al Grupo de Gestión Administrativo y Financiero en los asuntos relativos a la Planeación Local, en el marco de las competencias bajo su responsabilidad, así como al Manual de Procesos y Procedimientos de la Secretaría Distrital de Gobierno y demás normatividad existente sobre la materia.”</t>
  </si>
  <si>
    <t>3-CONDUCTORES</t>
  </si>
  <si>
    <t>Título de Bachiller   Y Doce (12) meses de experiencia.</t>
  </si>
  <si>
    <t>“Prestación de servicios de apoyo a la gestión para la conducción de los vehículos  a cargo del Fondo de Desarrollo Local de  Barrios Unidos y/o   apoyar labores de servicios genérales y de auxiliar administrativo de acuerdo con los lineamientos y la propuesta presentada”.</t>
  </si>
  <si>
    <t>1-ALEXIS</t>
  </si>
  <si>
    <t>Título Profesional en Ingeniería de Sistemas, Electrónica o Administración de Sistemas. Código SNIES 827 “Ingeniería de Sistemas, Telemática y Afines”. Y Experiencia profesional certificada de tres (3) años en soporte técnico a usuario final en hardware y software (Configuración, diagnóstico y correctivos en hardware, equipos de impresión y demás dispositivos y periféricos).Conocimientos básicos en sistemas interrumpidos de potencia, Conocimientos básicos en directorio activo, DNS (Domain Name System) y DHCP (Protocolo de Configuración de Host Dinámico. Conocimientos básicos de plantas telefónicas. Manejo de ofimática (Office, Internet, Correo electrónico Lotus Dominio, Open Office, Zimbra). Manejo de antivirus, antispam y utilitarios en general. Experiencia en control y administración de inventarios hardware y software. Conocimientos en soporte nivel 1 de Sistemas Operativos Windows y Linux. Curso de CCNA (Certificación de Capacitación en tecnología de Redes Informáticas) o equivalente.</t>
  </si>
  <si>
    <t>Prestar los servicios profesionales a la Alcaldía Local de Barrios Unidos en la administración de la red de voz y datos, así como en la actualización  y  soporte con  las tecnologías y sistemas de  información, en el marco la normatividad y de los procesos y procedimientos vigentes.</t>
  </si>
  <si>
    <t>1-FIERRO</t>
  </si>
  <si>
    <t>Profesional en ingeniería industrial (Código SNIES 830). Ingeniería Civil (Código SNIES 823) Y Seis meses de experiencia profesional.</t>
  </si>
  <si>
    <t>El contrato que se pretende celebrar, tendrá por objeto “Prestación de servicios profesionales para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</si>
  <si>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1-MONICA</t>
  </si>
  <si>
    <t>Título Profesional en archivística o ciencia de la información y la documentación. Código SNIES Sin Clasificar.</t>
  </si>
  <si>
    <r>
      <t xml:space="preserve">  </t>
    </r>
    <r>
      <rPr>
        <sz val="10"/>
        <color indexed="8"/>
        <rFont val="Arial"/>
        <family val="2"/>
      </rPr>
      <t>“Prestar por sus propios medios,  los servicios profesionales para apoyar el proceso relacionado con la revisión, organización, actualización, transferencia y demás actividades y funciones  relacionadas con el archivo de los documentos de la Alcaldía Local de Barrios Unidos”.</t>
    </r>
  </si>
  <si>
    <t>1-ERIKA</t>
  </si>
  <si>
    <t xml:space="preserve">Título Profesional en: Administración de Empresas y/o Pública, código SNIES 69 / Contaduría Pública, Código SNIES 612 / Economía, Código SNIES 611 Y Seis meses de experiencia profesional. </t>
  </si>
  <si>
    <t>“El contratista se obliga con el FDLBU, a prestar por sus propios medios con plena  autonomía técnica, administrativa y financiera los servicios profesionales de apoyo a la Oficina de Presupuesto del Fondo de Desarrollo Local en el registro, análisis y gestión de obligaciones por pagar y otros asuntos que en materia de presupuesto local le sean designados”.</t>
  </si>
  <si>
    <t>1-MARTHA</t>
  </si>
  <si>
    <t>Título Profesional en Ingeniería Ambiental, Sanitaria y afines Código SNIES 820 / Ingeniería Agrícola, Forestal y Afines. Código SNIES 822. Y Título Profesional, con maestría en gestión ambiental o su respectiva convalidación y   veinticuatro (24) meses de experiencia profesional.</t>
  </si>
  <si>
    <t>“Prestar al FDLBU por sus propios medios, con plena autonomía técnica, administrativa y financiera, sus servicios profesionales como apoyo técnico en materia ambiental, según el parágrafo 1 del artículo 11 del Decreto 165 de 2015, PIGA y apoyo a la oficina de Planeación local en la  formulación y seguimiento de proyectos medio ambientales, conforme los estudios previos,  lineamientos y la propuesta presentada.”</t>
  </si>
  <si>
    <t>3-ING-OBRAS</t>
  </si>
  <si>
    <t xml:space="preserve">Título Profesional clasificación SNIES código área 8 “Ingeniería, Arquitectura, Urbanismo y Afines”, núcleos del conocimiento: 818 Arquitectura / 825 Ingeniería Civil y afines. Y Seis meses de experiencia profesional. </t>
  </si>
  <si>
    <t>Prestar los servicios profesionales en el Grupo de Gestión Normativo y Jurídico, mediante la emisión de conceptos técnicos que apoyen el trámite de quejas y actuaciones administrativas por concepto de Régimen de Obras y Urbanismo, espacio público, cumplimiento de los requisitos de ley 232 de 1995, y las demás actividades relacionadas.</t>
  </si>
  <si>
    <t>3-ING-INFRAESTRUCTURA</t>
  </si>
  <si>
    <t>Título Profesional clasificación SNIES código área 8 “Ingeniería, Arquitectura, Urbanismo y Afines”, núcleos del conocimiento: 818 Arquitectura / 825 Ingeniería Civil y afines. Y Seis meses de experiencia profesional.</t>
  </si>
  <si>
    <t>“Prestar por sus propios medios, con plena autonomía técnica, administrativa y financiera, los servicios profesionales para apoyar al Grupo de Gestión Administrativo y Financiero en los asuntos relativos a la Planeación Local de proyectos de infraestructura de acuerdo a las líneas de inversión vigentes.”</t>
  </si>
  <si>
    <t>2-PAOLA-JIMMY</t>
  </si>
  <si>
    <t>Título Profesional en  comunicación social y/o periodismo. Código SNIES 557. Y Seis meses de experiencia profesional.</t>
  </si>
  <si>
    <r>
      <t xml:space="preserve"> </t>
    </r>
    <r>
      <rPr>
        <sz val="10"/>
        <color indexed="8"/>
        <rFont val="Arial"/>
        <family val="2"/>
      </rPr>
      <t xml:space="preserve">El contratista se obliga con el FDLBU a prestar por sus propios medios, con plena autonomía técnica, administrativa y financiera, sus servicios profesionales </t>
    </r>
    <r>
      <rPr>
        <sz val="10"/>
        <color indexed="8"/>
        <rFont val="Arial"/>
        <family val="2"/>
      </rPr>
      <t>a la Oficina de Prensa y comunicaciones de la Alcaldía Local de Barrios Unidos para fortalecer los canales de comunicación de la entidad tanto a nivel externo como interno</t>
    </r>
    <r>
      <rPr>
        <sz val="10"/>
        <color indexed="8"/>
        <rFont val="Arial"/>
        <family val="2"/>
      </rPr>
      <t>.</t>
    </r>
  </si>
  <si>
    <t>1-CAMILO-P</t>
  </si>
  <si>
    <t>Título Profesional en Diseño Gráfico y Diseño Industrial. Código SNIES 27. “DISEÑO” Y Seis meses de experiencia profesional. (Con conocimientos en sistemas de gestión de contenidos (CMS content management system), joolma o drupal.</t>
  </si>
  <si>
    <t>Prestar por sus propios medios, con plena autonomía administrativa, técnica y financiera sus servicios profesionales para apoyar al área de tecnología en la administración y manejo de; páginas web, redes sociales y demás medios aplicativos que se requieran alimentándolas de conformidad con las normas vigentes.</t>
  </si>
  <si>
    <t>1-CINTIA</t>
  </si>
  <si>
    <t>Título en formación técnica o  a tecnóloga. No aplica código SNIES Y Seis  (6) meses de experiencia laboral.</t>
  </si>
  <si>
    <t>Apoyar en las labores de la dependencia al contador (a) del Fondo de Desarrollo Local FDL en los tramites, manejo contable y de archivo en forma permanente en el desarrollo del proceso de consolidación de información del Sistema Contable y Financiero.</t>
  </si>
  <si>
    <t>2-ABOGADOS ESPECIALIZADO-OBRA-INF</t>
  </si>
  <si>
    <t>Título Profesional clasificación SNIES código área 5 “Ciencias Sociales y Humanas”, núcleo del conocimiento 559 “Derecho”. Título de Especialización en temas relacionados con el objeto contractual.  Y Veinticuatro (24) meses de experiencia profesional.</t>
  </si>
  <si>
    <t>Prestar por sus propios medios, con plena autonomía técnica, administrativa y financiera los servicios profesionales en la dependencia que se le asigne en los temas relacionados con espacio  público  urbanización, infracciones y cualquier función que se asigne.</t>
  </si>
  <si>
    <t>1-DIEGO</t>
  </si>
  <si>
    <t>Título Profesional clasificación SNIES código área 5 “Ciencias Sociales y Humanas”, núcleo del conocimiento 559 “Derecho”.</t>
  </si>
  <si>
    <t>El contratista se obliga con el FDLBU a prestar a prestar por sus propios medios, con plena autonomía técnica, administrativa y financiera los servicios profesionales para gestión de los trámites del proceso de cobro persuasivo de acreencias a favor de la Administración Distrital para lograr el pago voluntario de las mismas, y seguimiento al cobro coactivo.</t>
  </si>
  <si>
    <t>5-JURD</t>
  </si>
  <si>
    <t xml:space="preserve">Título Profesional clasificación SNIES código área 5 “Ciencias Sociales y Humanas”, núcleo del conocimiento 559 “Derecho” y Seis meses de experiencia profesional. </t>
  </si>
  <si>
    <t>Prestar por sus propios medios, con plena autonomía técnica, administrativa y financiera los servicios profesionales en la dependencia que se le asigne en los temas relacionados con espacio  público,  urbanización, infracciones y cualquier función que se asigne.</t>
  </si>
  <si>
    <t xml:space="preserve">5- OBRAS </t>
  </si>
  <si>
    <t>Título Profesional clasificación SNIES código área 5 “Ciencias Sociales y Humanas”, núcleo del conocimiento 559 “Derecho”. Y Seis (6) Meses de experiencia profesional.</t>
  </si>
  <si>
    <t>Prestar por sus propios medios, con plena autonomía técnica, administrativa y financiera los servicios profesionales en la dependencia que se le asigne en los temas relacionados con especio público, infracciones y cualquier función que se asigne.</t>
  </si>
  <si>
    <t xml:space="preserve">3-ALEX-KATE JUAN ANDRES </t>
  </si>
  <si>
    <t>Título de Bachiller Y Tres (3) meses de experiencia laboral</t>
  </si>
  <si>
    <r>
      <t>“</t>
    </r>
    <r>
      <rPr>
        <sz val="10"/>
        <color indexed="8"/>
        <rFont val="Arial"/>
        <family val="2"/>
      </rPr>
      <t>Prestar con plena autonomía técnica, administrativa y financiera sus servicios de apoyo a la gestión, en los diversos temas y asuntos a los abogados del grupo de gestión normativo y  jurídico los cuales se contribuya a la revisión, organización, actualización, transferencia y demás actividades y funciones  relacionadas con temas administrativos que se soliciten en estas áreas de  la Alcaldía Local de Barrios Unidos”.</t>
    </r>
  </si>
  <si>
    <t xml:space="preserve">1-MANUEL </t>
  </si>
  <si>
    <r>
      <t>“</t>
    </r>
    <r>
      <rPr>
        <sz val="10"/>
        <color indexed="8"/>
        <rFont val="Arial"/>
        <family val="2"/>
      </rPr>
      <t>Prestar con plena autonomía técnica, administrativa y financiera sus servicios de apoyo a la gestión, en los diversos temas y asuntos a los abogados del grupo de gestión normativo y  jurídico los cuales se contribuya a la revisión, organización, actualización, transferencia y demás actividades y funciones  relacionadas con temas administrativos  y operativos que se soliciten en estas áreas de  la Alcaldía Local de Barrios Unidos”.</t>
    </r>
  </si>
  <si>
    <t>1-CRISTIAN-ALMACEN</t>
  </si>
  <si>
    <t>Prestar por sus propios medio el apoyo administrativo y operativo al área del almacén y de la Alcaldía Local de Barrios Unidos, en los procesos de cuidado, protección, almacenamiento, traslado y entrega de bienes y conducción de vehículos de  propiedad del Fondo de Desarrollo Local – de acuerdo a los procesos y procedimientos vigentes.</t>
  </si>
  <si>
    <t>1-JAL</t>
  </si>
  <si>
    <t>El contratista se obliga con el FDLBU, a prestar con plena autonomía técnica, administrativa y financiera sus servicios de apoyo a la Gestión al Grupo de Gestión Administrativo y Financiero en las labores que requiera la Junta Administradora Local de Barrios Unidos como grabación de sesiones, transcripción de actas y  atención a la ciudadanía.</t>
  </si>
  <si>
    <t>Título de Bachiller Y Tres (3) meses de experiencia Laboral.</t>
  </si>
  <si>
    <r>
      <t>“</t>
    </r>
    <r>
      <rPr>
        <sz val="10"/>
        <color indexed="8"/>
        <rFont val="Arial"/>
        <family val="2"/>
      </rPr>
      <t>Prestar con plena autonomía técnica, administrativa y financiera sus servicios de apoyo a la gestión, en los diversos temas y asuntos a los abogados del grupo de gestión jurídico y de obras mediante los cuales se contribuya a la revisión, organización, actualización, transferencia y demás actividades y funciones  relacionadas con temas administrativos que se soliciten en estas áreas de  la Alcaldía Local de Barrios Unidos”.</t>
    </r>
  </si>
  <si>
    <t>2-LUZ MYRIAM-LINA MARIA</t>
  </si>
  <si>
    <t>Título de Bachiller Y Tres (3) meses de experiencia laboral.</t>
  </si>
  <si>
    <r>
      <t>P</t>
    </r>
    <r>
      <rPr>
        <sz val="10"/>
        <color indexed="8"/>
        <rFont val="Arial"/>
        <family val="2"/>
      </rPr>
      <t>restar con plena autonomía técnica, administrativa y financiera sus servicios de apoyo a la gestión, mediante los cuales se contribuya a la revisión, organización, actualización, transferencia y demás actividades y funciones  relacionadas con el archivo de los documentos del Grupo de Gestión Administrativo y Financiero de la Alcaldía Local de Barrios Unidos”.</t>
    </r>
  </si>
  <si>
    <t>1-AUX-AMBIENTE</t>
  </si>
  <si>
    <t>Título de formación técnica o tecnóloga en medio ambiente. Y Seis  (6) Meses de experiencia laboral.</t>
  </si>
  <si>
    <t xml:space="preserve">“Prestar al FDLBU por sus propios medios, con plena autonomía técnica, administrativa y financiero en la oficina de planeación, para apoyar las acciones de sensibilización y promoción del cuidado de los recursos ambientales, promoviendo el adecuado manejo de los recursos sólidos y de la cultura de basura cero, para lograr el cumplimiento de las metas del plan de desarrollo. </t>
  </si>
  <si>
    <t>Título Profesional en una carrera que corresponda al área de conocimiento clasificación SNIES “Artes Plásticas. Y Seis  (6) meses de experiencia laboral.</t>
  </si>
  <si>
    <t>Prestar por sus propios medios con plena autonomía técnica, administrativa y financiera sus servicios Profesionales de apoyo a la gestión, mediante los cuales se contribuya al desarrollo de los planes y programas y el logro de los objetivos de la oficina Grupo de Gestión Administrativo y Financiero,  en el marco de los proyectos de cultura, recreación y deporte.</t>
  </si>
  <si>
    <t>Título Profesional en una carrera que corresponda al área de conocimiento clasificación SNIES “Economía, Administración, Contaduría, ingeniería industrial  y Afines” Y Seis meses de experiencia profesional.</t>
  </si>
  <si>
    <t>“Prestar por sus propios medios, con plena autonomía técnica, administrativa y financiera, los servicios profesionales para apoyar al Grupo de Gestión Administrativo y Financiero en los asuntos relativos a el Sistema integrado de Gestión, en el marco de las competencias bajo su responsabilidad, así como al Manual de Procesos y Procedimientos de la Secretaría Distrital de Gobierno y demás normatividad existente sobre la materia.”</t>
  </si>
  <si>
    <t>72103300
72153100
72102900
95111600</t>
  </si>
  <si>
    <t xml:space="preserve">licitacion </t>
  </si>
  <si>
    <t>Realizar el Mantenimiento de Parques, escenarios deportivos de la localidad 12 en el marco del proyecto PGI: Mejor espacio publico para todos hasta agotar recursos.</t>
  </si>
  <si>
    <t>selección abreviada de menor cuantia.</t>
  </si>
  <si>
    <t>prestar servicios de apoyo logistico para la realizacion de los eventos artisticos y culturales de difusión y promoción de espacios de expresión artística; festividades tradicionales y patrimoniales en el cuatrienio.</t>
  </si>
  <si>
    <t>prestar servicios para la formacion deportiva  en el marco del proyecto No. 791 a la poblacion de todos los rangos de edades de la localidad No. 12.</t>
  </si>
  <si>
    <t>prestar servicios para la formacion artistica y cultural en el marco de lo plasmado en el proyecto No. 791 a la poblacion de todos los rangos de edades de la localidad No. 12.</t>
  </si>
  <si>
    <t>licitacion publica</t>
  </si>
  <si>
    <t>REALIZAR LAS OBRAS PÚBLICAS REQUERIDAS PARA EL MEJORAMIENTO, MANTENIMIENTO, REHABILITACIÓN Y/O RECONSTRUCCIÓN DE LA MALLA VIAL Y EL ESPACIO PÚBLICO DE LA LOCALIDAD DE BARRIOS UNIDOS</t>
  </si>
  <si>
    <t>Contratar el Mantenimiento de aire acodicionados y mantenimiento de equipos de computo</t>
  </si>
  <si>
    <t>Selección abreviada por subasta inversa</t>
  </si>
  <si>
    <t xml:space="preserve">minima cuantia </t>
  </si>
  <si>
    <t>selección abreviada de menor cuantia</t>
  </si>
  <si>
    <t>44122000
44121600</t>
  </si>
  <si>
    <t>minima</t>
  </si>
  <si>
    <t>menor cuantia</t>
  </si>
  <si>
    <t>Contrato de servicios generales, equipos, maquinas e insumos aseo y cafeteria, para la sede de la Alcaldía,</t>
  </si>
  <si>
    <t>80161801
82121701
72103302
72154066
81111803</t>
  </si>
  <si>
    <t xml:space="preserve">Mobiliario de oficina y muebles sede la alcaldia, </t>
  </si>
  <si>
    <t>recarga y compra de extintores</t>
  </si>
  <si>
    <t xml:space="preserve">minima </t>
  </si>
  <si>
    <t>84131600
84131500</t>
  </si>
  <si>
    <t>Contratar los seguros de la entidad, Soat  (4 camionetas), póliza todo riesgo bienes muebles e inmuebles, todo riesgo automoviles y responsabilidad civil servidores públicos, manejo global y caja menor</t>
  </si>
  <si>
    <t>Contratar Realización y emisión de mensajes institucionales</t>
  </si>
  <si>
    <t>GASTOS GENERALES</t>
  </si>
  <si>
    <t>Contratación de servicio de Metrologia legal para el control de pesas y medidas en establecimientos de comercio de la localidad</t>
  </si>
  <si>
    <t>Prestación del servicio de mensajería: recepción, recolección, clasificación, transporte y entrega de documentos generados en las diferentes dependencias de la alcaldía local de Barrios Unidos</t>
  </si>
  <si>
    <t>Suscribir un contrato de arrendamiento de bien inmueble, con destinación como bodega, cuyas especificaciones físicas se describirán en el contrato.</t>
  </si>
  <si>
    <t>Directa</t>
  </si>
  <si>
    <t>ADQUIRIR LA PÓLIZA DE SEGURO VIDA GRUPO, PARA LOS EDILES DE LA LOCALIDAD DE BARRIOS UNIDOS</t>
  </si>
  <si>
    <t xml:space="preserve">Contratar el servicio de suministro de equipos multifuncionales toner y mantenimiento, con repuestos. </t>
  </si>
  <si>
    <t>concurso de meritos</t>
  </si>
  <si>
    <t>interventoria parques</t>
  </si>
  <si>
    <t>Realizar acciones que fortalezcan la promocion del buen trato infantil y la prevencion de la violencia intrafamiliar, en el marco del proyecto 1533.</t>
  </si>
  <si>
    <t xml:space="preserve">realizar la adquisición, instalacion, puesta en funcionamiento y mantenimiento correctivo y preventivo de elementos tecnologicos de seguridad según las especificaciones tecnicas. </t>
  </si>
  <si>
    <t>REALIZAR la interventoria a LAS OBRAS PÚBLICAS REQUERIDAS PARA EL MEJORAMIENTO, MANTENIMIENTO, REHABILITACIÓN Y/O RECONSTRUCCIÓN DE LA MALLA VIAL Y EL ESPACIO PÚBLICO DE LA LOCALIDAD DE BARRIOS UNIDOS</t>
  </si>
  <si>
    <t>acuerdo marco</t>
  </si>
  <si>
    <t>compra de equipos tecnologicos para  telefonia basica.</t>
  </si>
  <si>
    <t>llantas</t>
  </si>
  <si>
    <t>72101500
72102900
72103300
72102900</t>
  </si>
  <si>
    <t>Contratar el mantenimiento de  la UPS, red voz y datos</t>
  </si>
  <si>
    <t>Contratar Diagramación, impresión y distribución de la gaceta local</t>
  </si>
  <si>
    <t>Contratar la elaboracion de Impresos y piezas publicitarias.</t>
  </si>
  <si>
    <t>Revisiones tecnicomecánicas</t>
  </si>
  <si>
    <t xml:space="preserve">Prestar los servicios profesionales para la operación seguimiento y cumplimiento operativo y programatico de los servicios sociales del proyecto del subcidio tipo C, QUE CONTRIBUYAN A LA GARANTIA DE DERECHOS DE LA POBLACIÓN MAYOR EN EL MARCO DE LA POLITICA PUBLICA PARA EL ENVEJECIMIENTO . </t>
  </si>
  <si>
    <t>43211500
43211600
43211600
43211600</t>
  </si>
  <si>
    <t xml:space="preserve">prestar los servicios para el fortalecimiento a procesos de control social. </t>
  </si>
  <si>
    <t xml:space="preserve">
81112200
</t>
  </si>
  <si>
    <t>85101600
93141500</t>
  </si>
  <si>
    <t>94121700
82151700
94121600
90131500
90151500
86131500
86131600</t>
  </si>
  <si>
    <t>94121500
90141600
90141700
90151800
90151700</t>
  </si>
  <si>
    <t xml:space="preserve">
81111803</t>
  </si>
  <si>
    <t>82111800
83121702
82121500</t>
  </si>
  <si>
    <t>76111500 92101500 92121500 93141500</t>
  </si>
  <si>
    <t>56111500
56101500
56101704</t>
  </si>
  <si>
    <t xml:space="preserve">
46191600
72101506</t>
  </si>
  <si>
    <t xml:space="preserve">
39121700</t>
  </si>
  <si>
    <t xml:space="preserve">
83121702</t>
  </si>
  <si>
    <t xml:space="preserve">Prestar servicios profesionales para apoyar el Area de Gestion de Desarrollo - Administrativa y financiera, en los asuntos relacionados con el desarrollo de la gestión contractual para la adquisicion de recursos. </t>
  </si>
  <si>
    <t>Prestar servicios profesionales para apoyar el área de Gestión del Desarrollo- Administrativo y financiero, en los asuntos relacionados con el desarrollo de la gestión contractual para la adquisición de recursos, asi como de los otros asuntos jurídicos requeridos en el desarrollo de la gestión del Fondo de desarrollo Local, descritos por la Secretaria Distrital de Gobierno y las normas aplicables sobre la materia.</t>
  </si>
  <si>
    <t>Prestar servicios profesionales para apoyar el Área de Gestión del Desarrollo – Administrativo y Financiero, en los asuntos relacionados con el desarrollo de la gestión contractual para la adquisición de recursos, así como de los otros asuntos jurídicos requeridos en el desarrollo de la gestión del Fondo de Desarrollo Local, descritos por la Secretaría Distrital de Gobierno y las normas aplicables sobre la materia.</t>
  </si>
  <si>
    <t>Prestar servicios profesionales para apoyar el Area de Gestion de Desarrollo - Administrativa y financiera, en los asuntos relacionados con Planeacion Local, así como a la supervisión de contratos suscritos por la Alcaldía Local de Barrios Unidos.</t>
  </si>
  <si>
    <t xml:space="preserve">Prestar los servicios profesionales para apoyar al Área de Gestión del Desarrollo – Administrativo y Financiero en los asuntos relativos a la Planeación Local, así como el apoyo a la supervisión de contratos suscritos por la Alcaldía Local de Barrios Unidos. </t>
  </si>
  <si>
    <t>Prestar Servicios Profesionales para apoyar al despacho de la Alcaldia Local de Barrios Unidos en la revisión, control y vigilancia de los documentos emitidos por el Area de Gestión Policiva</t>
  </si>
  <si>
    <t>Prestar los servicios de apoyo a la gestión de conduccion de los vehiculos a cargo del fondo de Desarrollo Local de Barrios Unidos, asi como apoyar la gestión administrativa que designe el supervisor.</t>
  </si>
  <si>
    <t>Prestar servicios profesionales para apoyar la gestión del riesgo, que promueva las acciones requeridas para la prevencion y atencion de emergencias o eventos generados por la materializacion de los riesgos y responda de manera operativa e inmediata ante la ocurrencia de situaciones adversas en temas de emergencia en la localidad.</t>
  </si>
  <si>
    <t>Prestar los servicios profesionales a la Alcaldía Local de Barrios Unidos en la administración de la red de voz y datos, en la actualización  y  soporte con  las tecnologías y sistemas de  información, así como el apoyo a la supervisión de los contratos que tienen relación con soportes tecnológicos y temas relacionados.</t>
  </si>
  <si>
    <t>Prestar servicios profesionales de apoyo a la Oficina de Presupuesto del Fondo de Desarrollo Local en el registro, análisis y gestión de obligaciones por pagar y otros asuntos que en materia de presupuesto local le sean designados</t>
  </si>
  <si>
    <t>Prestar los servicios profesionales como apoyo en emision de conceptos tecnicos en materia ambiental, según el paragrafo 1 del articulo 11 del Decreto 165 de 2015, PIGA y apoyo al área de gestión del desarrollo administrativo y financiero en la formulacion y seguimiento de proyectos medio ambientales</t>
  </si>
  <si>
    <t>Prestar servicios profesionales en la dependencia que se le asigne en los temas relacionados con espacio  público, urbanismo, establecimientos de comercio, infracciones y cualquier función que se asigne.</t>
  </si>
  <si>
    <t>Prestar servicios de apoyo a la gestión para la revisó, organización, actualización, transferencia y demás actividades y funciones relacionadas con el archivo de documentos de la Alcaldía Local de Barrios Unidos.</t>
  </si>
  <si>
    <t>Prestar servicios profesionales para el desarrollo, ejecución y seguimiento de los planes, programas y proyectos de la Alcaldía Local de Barrios Unidos en el marco del proyecto de cultura ciudadana, deporte y arte para un mejor futuro, asi como en el seguimiento de procesos.</t>
  </si>
  <si>
    <t>Prestar servicios profesionales para apoyar el Area de Gestión de Desarrollo. Administrativo y Financiero y el Area de Gestión Policiva, en temas relacionados con la aplicación de la norma NTCGP100 Sistema Integrado de Gestión y Manual de Calidad, asi como los manuales de procesos y procedimientos de la Secretaría Distrital de Gobierno y demas normatividad existente sobre la materia.</t>
  </si>
  <si>
    <t xml:space="preserve">Prestar servicios profesionales para apoyar el area de gestion de desarrollo administrativo y financiero y apoyar en la supervision de contratos en los asuntos relativos a la planeacion local de proyectos de infraestructura de acuerdo a las lineas de inversion vigentes. </t>
  </si>
  <si>
    <t>Prestar los servicios profesionales al Área de Gestión Policiva y Área de Gestión del Desarrollo Administrativa y Financiera, mediante la emisión de conceptos técnicos que apoyen el trámite de quejas y actuaciones administrativas por concepto de Régimen de Obras y Urbanismo, espacio público, cumplimiento de los requisitos de ley 232 de 1995, y las demás actividades relacionadas.</t>
  </si>
  <si>
    <t>Prestar servicios profesionales en la dependencia que se le asigne en los temas relacionados con espacio  público, urbanismo, infracciones al regimen de establecimientos de comercio y cualquier función que se asigne.</t>
  </si>
  <si>
    <t>Prestar servicios profesionales para la gestión de los terminos del proceso de cobro persuasivo de acreencias a favor de la administración distrital para lograr el pago voluntario de las mismas, y seguimiento al corbo coactivo.</t>
  </si>
  <si>
    <t>Apoyar las acciones de sensibilización y promoción del cuidado de los recursos ambientales, promoviendo el adecuado manejo de los recursos sólidos y de la cultura de basura cero, para lograr el cumplimiento de las metas del Plan de Desarrollo.</t>
  </si>
  <si>
    <t>Apoyar en las labores de la dependencia al contador del Fondo de Desarrollo Local de Barrios Unidos en los tramites, manejo contable y de archivo en forma permanente en el desarrollo del proceso de consolidación del sistema contable y financiero.</t>
  </si>
  <si>
    <t>Prestar los servicios profesionales para apoyar el Area de Gestion del Desarrollo -Administrativo y Financiero, y apoyar la supervision de los contratos en los asuntos relativos a la planeacion local de proyectos de infraestuctura de acuerdo a las lineas de inversion vigentes.</t>
  </si>
  <si>
    <t>Prestar servicios profesionales para apoyar el proceso relacionado con la revisión, organización, actualización, transferencia y demás actividades y funciones  relacionadas con el archivo de los documentos de la Alcaldía Local de Barrios Unidos.</t>
  </si>
  <si>
    <t xml:space="preserve">Prestar servicios profecionales al Area de Gestion de Desarrollo Administrativo y Financiero de la Alcaldía Local de Barrios Unidos para fortalecer los canales de comunicación en la entidad tanto a nivel externo como interno. </t>
  </si>
  <si>
    <t>Prestar servicios profesionales para apoyar el área de tecnología en la administración y manejo de paginas web, redes sociales y demás medios aplicativos que se requieran alimentándolas de conformidad con las normas vigentes.</t>
  </si>
  <si>
    <t>Prestar los servicios profesionales al despacho del Alcalde Local y el area de gestión Policiva en temas de seguridad, prevencion y convivencia ciudadana en la Localidad, de confomidad con el marco normativo aplicable en la materia.</t>
  </si>
  <si>
    <t>Prestar los servicios profesionales mediante los cuales se contribuya a la revisión, seguimiento y proyección de respuesta de los informes solicitados por los entes de control, entidades y ciudadanía en general relativos a la gestión de la Alcaldía Local de Barrios Unidos, de acuerdo a sus competencias misionales.</t>
  </si>
  <si>
    <t>Prestar apoyo administrativo y operativo del area de almacen de la Alcaldia Local de Barrios Unidos, en los procesos de cuidado, proteccion, almacenamiento, traslado  y entrega de bienes y conduccion de vehiculos de propiedad del Fondo de Desarrollo Local de acuerdo a los procesos.</t>
  </si>
  <si>
    <t>Prestar los servicios de apoyo al Área de Gestión del Desarrollo -Administrativo y Financiera en las labores que requieran la Junta Administradora Local de Barrios Unidos con grabación de sesiones, transcripción de actas y atención ciudadana.</t>
  </si>
  <si>
    <t>El objeto del Acuerdo Marco es establecer: (a) las condiciones para el suministro de productos de papelería y útiles de oficina al amparo del acuerdo marco de precios; (b) las condiciones en las cuales las entidades compradoras se vinculan al Acuerdo Marco de Precios; y (c) las condiciones para el pago de los productos de papelería y útiles de oficina por parte de las Entidades Compradoras.</t>
  </si>
  <si>
    <t>“ADQUISICION E INSTALACIÓN DE UN SISTEMA DE CONTROL DE ACCESO PEATONAL EN LA SEDE LA ALCALDIA LOCAL DE BARRIOS UNIDOS, UBICADA EN LA CALLE 74A No. 63-04 DE BOGOTA D.C.”.</t>
  </si>
  <si>
    <t>46171600
72151701</t>
  </si>
  <si>
    <t>28/004/2017</t>
  </si>
  <si>
    <t>“CONTRATAR EL SERVICIO INTEGRAL DE VIGILANCIA Y SEGURIDAD PRIVADA PARA SALVAGUARDAR LOS BIENES DE LA ALCALDÍA LOCAL DE BARRIOS UNIDOS Y AQUELLOS QUE SE ENCUENTREN A SU CARGO Y DEBA CUSTODIAR, DE ACUERDO A LAS ESPECIFICACIONES Y CONDICIONES ESTABLECIDAS EN LOS ESTUDIOS PREVIOS y PLIEGO DE CONDICIONES.”.</t>
  </si>
  <si>
    <t xml:space="preserve">92101501
92121504
92121500
</t>
  </si>
  <si>
    <t>Contratar la compra de Combustible para los vehiculos de propiedad de la alcaldia local, deacuertdo a los parametros del acuerdo marco.</t>
  </si>
  <si>
    <t>Adquisición y compra de vehiculo según las especificaciones tecnicas requeridas por la alcaldia local, en el marco del acuerdo marco.</t>
  </si>
  <si>
    <t xml:space="preserve">El objeto del Acuerdo Marco es establecer: (a) las condiciones para la contratación del Servicio de Intermediación de Seguros al amparo del Acuerdo Marco y la prestación del Servicio de Intermediación por parte de los Proveedores; (b) las condiciones en las cuales las Entidades Compradoras se vinculan al Acuerdo Marco  y adquieren el Servicio de Intermediación; y (c) las condiciones para establecer la comisión y el pago del Servicio de Intermediación y publicar su valor. (Cláusula 2 del Acuerdo Marco)
</t>
  </si>
  <si>
    <t>86101700, 86132000</t>
  </si>
  <si>
    <t>Prestar servicios para fortalecer las instancias, organizaciones y expresiones sociales ciudadanas para la participación en el marco del proyecto de fortalecimiento a la participación ciudadana en la Localidad de Barrios Unidos</t>
  </si>
  <si>
    <t>56111500, 56111800, 56112000,56112100</t>
  </si>
  <si>
    <t>Contratar el suministro e instalación de mobiliario para las diferentes dependencias de la sede la Alcaldía Local de Barrios Unidos de Bogotá D.C.</t>
  </si>
  <si>
    <t>selección abreviada por subasta  inversa</t>
  </si>
  <si>
    <t>78181505, 78181507</t>
  </si>
  <si>
    <t>Contratar el servicio de mantenimiento preventivo y correctivo, incluida mano de obra y suministro de repuestos e insumos que cubran todos los aspectos técnicos, mecánicos y eléctricos, para los vehículos que integran el parque automotor del Fondo de Desarrollo Local de Barrios Unidos, o a los que llegare a ser responsable El Fondo durante la vigencia del contrato</t>
  </si>
  <si>
    <t>Acuerdo marco de precios</t>
  </si>
  <si>
    <t>Suministro de elementos e insumos para la conservación documental en el área de archivo de la Alcaldía Local de Barrios Unidos</t>
  </si>
  <si>
    <t>Suministro y dotación de elementos de seguridad industrial e insumos técnicos para el personal de archivo local de la Alcaldía Local de Barrios Unidos</t>
  </si>
  <si>
    <t>Contratar el suministro de elementos de ferretería necesarios para el mantenimiento preventivo y correctivo de las instalaciones y bienes de la Alcaldía Local de Barrios Unidos.</t>
  </si>
  <si>
    <t>Prestar servicios profesionales al FONDO DE DESARROLLO LOCAL –ALCALDÍA LOCAL DE BARRIOS UNIDOS, para la asesoría, revisión, seguimiento y cumplimiento de las normas que regulan los contratos suscritos por este, en el desarrollo de las diferentes etapas pre-contractual, contractual y post-contractual.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</si>
  <si>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cualquier otra póliza de seguros que requiera la entidad en el desarrollo de su actividad.¿</t>
  </si>
  <si>
    <t xml:space="preserve">compra de equipos tecnologicos para soporte de la la alcaldia local de Barrios Unidos. </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</si>
  <si>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</si>
  <si>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Vejez en el Distrito Capital a cargo de la Alcaldía Local.</t>
  </si>
  <si>
    <t>MARÍA ESPERANZA CAMPIÑO ARAUJO (oscar)</t>
  </si>
  <si>
    <t>MARÍA ESPERANZA CAMPIÑO ARAUJO (laura)</t>
  </si>
  <si>
    <t>MARÍA ESPERANZA CAMPIÑO ARAUJO (magdalena)</t>
  </si>
  <si>
    <t>MARÍA ESPERANZA CAMPIÑO ARAUJO (steffi)</t>
  </si>
  <si>
    <t>MARÍA ESPERANZA CAMPIÑO ARAUJO (pedro)</t>
  </si>
  <si>
    <t>MARÍA ESPERANZA CAMPIÑO ARAUJO (jhon)</t>
  </si>
  <si>
    <t>MARÍA ESPERANZA CAMPIÑO ARAUJO (felipe)</t>
  </si>
  <si>
    <t>MARÍA ESPERANZA CAMPIÑO ARAUJO (Lisandro)</t>
  </si>
  <si>
    <t>MARÍA ESPERANZA CAMPIÑO ARAUJO (Lisandro 2)</t>
  </si>
  <si>
    <t>MARÍA ESPERANZA CAMPIÑO ARAUJO (Ivan)</t>
  </si>
  <si>
    <t>MARÍA ESPERANZA CAMPIÑO ARAUJO (Gina)</t>
  </si>
  <si>
    <t>MARÍA ESPERANZA CAMPIÑO ARAUJO (willinton)</t>
  </si>
  <si>
    <t>MARÍA ESPERANZA CAMPIÑO ARAUJO (carlos conductor)</t>
  </si>
  <si>
    <t>MARÍA ESPERANZA CAMPIÑO ARAUJO (conductor)</t>
  </si>
  <si>
    <t>MARÍA ESPERANZA CAMPIÑO ARAUJO (Alexis)</t>
  </si>
  <si>
    <t>MARÍA ESPERANZA CAMPIÑO ARAUJO (andres fierro)</t>
  </si>
  <si>
    <t>MARÍA ESPERANZA CAMPIÑO ARAUJO (erika)</t>
  </si>
  <si>
    <t>MARÍA ESPERANZA CAMPIÑO ARAUJO (martha martinez)</t>
  </si>
  <si>
    <t>MARÍA ESPERANZA CAMPIÑO ARAUJO (Carolina P)</t>
  </si>
  <si>
    <t>MARÍA ESPERANZA CAMPIÑO ARAUJO (pulido)</t>
  </si>
  <si>
    <t>MARÍA ESPERANZA CAMPIÑO ARAUJO (consuelo)</t>
  </si>
  <si>
    <t>MARÍA ESPERANZA CAMPIÑO ARAUJO (david Ovalle)</t>
  </si>
  <si>
    <t>MARÍA ESPERANZA CAMPIÑO ARAUJO (Nicolas Gonzalez)</t>
  </si>
  <si>
    <t>MARÍA ESPERANZA CAMPIÑO ARAUJO (Diana Cardona)</t>
  </si>
  <si>
    <t>MARÍA ESPERANZA CAMPIÑO ARAUJO (Aida Rodriguez)</t>
  </si>
  <si>
    <t>MARÍA ESPERANZA CAMPIÑO ARAUJO (Alvaro Garzon)</t>
  </si>
  <si>
    <t>MARÍA ESPERANZA CAMPIÑO ARAUJO (edgar Olimpo)</t>
  </si>
  <si>
    <t>MARÍA ESPERANZA CAMPIÑO ARAUJO (Sandra Gutierrez)</t>
  </si>
  <si>
    <t>MARÍA ESPERANZA CAMPIÑO ARAUJO</t>
  </si>
  <si>
    <t>MARÍA ESPERANZA CAMPIÑO ARAUJO (katherine villa)</t>
  </si>
  <si>
    <t>MARÍA ESPERANZA CAMPIÑO ARAUJO (manuel)</t>
  </si>
  <si>
    <t>MARÍA ESPERANZA CAMPIÑO ARAUJO (lina)</t>
  </si>
  <si>
    <t>MARÍA ESPERANZA CAMPIÑO ARAUJO (diego Sora)</t>
  </si>
  <si>
    <t>MARÍA ESPERANZA CAMPIÑO ARAUJO (cintya)</t>
  </si>
  <si>
    <t>MARÍA ESPERANZA CAMPIÑO ARAUJO (luz peña)</t>
  </si>
  <si>
    <t>MARÍA ESPERANZA CAMPIÑO ARAUJO (Diego Bello)</t>
  </si>
  <si>
    <t>MARÍA ESPERANZA CAMPIÑO ARAUJO (Christian)</t>
  </si>
  <si>
    <t>MARÍA ESPERANZA CAMPIÑO ARAUJO (Wilson Salamanca)</t>
  </si>
  <si>
    <t>MARÍA ESPERANZA CAMPIÑO ARAUJO (luz medina)</t>
  </si>
  <si>
    <t>MARÍA ESPERANZA CAMPIÑO ARAUJO (enrique sarmiento)</t>
  </si>
  <si>
    <t>MARÍA ESPERANZA CAMPIÑO ARAUJO (carlos ivan garcia)</t>
  </si>
  <si>
    <t>MARÍA ESPERANZA CAMPIÑO ARAUJO (joaquin cisneros)</t>
  </si>
  <si>
    <t>MARÍA ESPERANZA CAMPIÑO ARAUJO (joel)</t>
  </si>
  <si>
    <t>MARÍA ESPERANZA CAMPIÑO ARAUJO (Sergio)</t>
  </si>
  <si>
    <t>MARÍA ESPERANZA CAMPIÑO ARAUJO (Leonardo Sarmiento)</t>
  </si>
  <si>
    <t>MARÍA ESPERANZA CAMPIÑO ARAUJO (Carlos Lopez)</t>
  </si>
  <si>
    <t>MARÍA ESPERANZA CAMPIÑO ARAUJO (Camilo Urbina)</t>
  </si>
  <si>
    <t>MARÍA ESPERANZA CAMPIÑO ARAUJO (Paola Prensa)</t>
  </si>
  <si>
    <t>MARÍA ESPERANZA CAMPIÑO ARAUJO (Monica Navarrete)</t>
  </si>
  <si>
    <t>MARÍA ESPERANZA CAMPIÑO ARAUJO (maria fernanda londoño)</t>
  </si>
  <si>
    <t>MARÍA ESPERANZA CAMPIÑO ARAUJO (Leonardo Moya)</t>
  </si>
  <si>
    <t>MARÍA ESPERANZA CAMPIÑO ARAUJO (don pedro)</t>
  </si>
  <si>
    <t>MARÍA ESPERANZA CAMPIÑO ARAUJO (jorge solano)</t>
  </si>
  <si>
    <t>MARÍA ESPERANZA CAMPIÑO ARAUJO (Luz tique)</t>
  </si>
  <si>
    <t>MARÍA ESPERANZA CAMPIÑO ARAUJO (Juan C Gil)</t>
  </si>
  <si>
    <t>MARÍA ESPERANZA CAMPIÑO ARAUJO (Joanna Navarrete)</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</si>
</sst>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240A]dddd\,\ dd&quot; de &quot;mmmm&quot; de &quot;yyyy"/>
    <numFmt numFmtId="182" formatCode="[$-240A]hh:mm:ss\ AM/PM"/>
    <numFmt numFmtId="183" formatCode="0.000"/>
    <numFmt numFmtId="184" formatCode="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_(&quot;$&quot;\ * #,##0.0_);_(&quot;$&quot;\ * \(#,##0.0\);_(&quot;$&quot;\ * &quot;-&quot;??_);_(@_)"/>
  </numFmts>
  <fonts count="60">
    <font>
      <sz val="11"/>
      <color theme="1"/>
      <name val="Calibri"/>
      <family val="2"/>
    </font>
    <font>
      <sz val="11"/>
      <color indexed="8"/>
      <name val="Calibri"/>
      <family val="2"/>
    </font>
    <font>
      <b/>
      <sz val="11"/>
      <color indexed="8"/>
      <name val="Calibri"/>
      <family val="2"/>
    </font>
    <font>
      <sz val="10"/>
      <color indexed="9"/>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libri"/>
      <family val="2"/>
    </font>
    <font>
      <sz val="10"/>
      <color indexed="55"/>
      <name val="Arial"/>
      <family val="2"/>
    </font>
    <font>
      <sz val="11"/>
      <color indexed="8"/>
      <name val="Arial"/>
      <family val="2"/>
    </font>
    <font>
      <sz val="10"/>
      <color indexed="10"/>
      <name val="Arial"/>
      <family val="2"/>
    </font>
    <font>
      <sz val="8"/>
      <color indexed="8"/>
      <name val="Calibri"/>
      <family val="2"/>
    </font>
    <font>
      <b/>
      <sz val="11"/>
      <name val="Calibri"/>
      <family val="2"/>
    </font>
    <font>
      <sz val="10"/>
      <name val="Calibri"/>
      <family val="2"/>
    </font>
    <font>
      <b/>
      <sz val="10"/>
      <name val="Calibri"/>
      <family val="2"/>
    </font>
    <font>
      <sz val="11.5"/>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A"/>
      <name val="Arial"/>
      <family val="2"/>
    </font>
    <font>
      <sz val="10"/>
      <color theme="1"/>
      <name val="Arial"/>
      <family val="2"/>
    </font>
    <font>
      <b/>
      <sz val="10"/>
      <color theme="1"/>
      <name val="Arial"/>
      <family val="2"/>
    </font>
    <font>
      <sz val="10"/>
      <color rgb="FFA6A6A6"/>
      <name val="Arial"/>
      <family val="2"/>
    </font>
    <font>
      <sz val="11"/>
      <color rgb="FF00000A"/>
      <name val="Arial"/>
      <family val="2"/>
    </font>
    <font>
      <sz val="11"/>
      <color theme="1"/>
      <name val="Arial"/>
      <family val="2"/>
    </font>
    <font>
      <sz val="10"/>
      <color rgb="FFFF0000"/>
      <name val="Arial"/>
      <family val="2"/>
    </font>
    <font>
      <sz val="8"/>
      <color theme="1"/>
      <name val="Calibri"/>
      <family val="2"/>
    </font>
    <font>
      <sz val="11.5"/>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right style="medium"/>
      <top style="medium"/>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89">
    <xf numFmtId="0" fontId="0" fillId="0" borderId="0" xfId="0" applyFont="1" applyAlignment="1">
      <alignment/>
    </xf>
    <xf numFmtId="0" fontId="0" fillId="32" borderId="0" xfId="0" applyFill="1" applyAlignment="1">
      <alignment wrapText="1"/>
    </xf>
    <xf numFmtId="0" fontId="0" fillId="32" borderId="10" xfId="0" applyFill="1" applyBorder="1" applyAlignment="1">
      <alignment wrapText="1"/>
    </xf>
    <xf numFmtId="0" fontId="0" fillId="32" borderId="0" xfId="0" applyFill="1" applyAlignment="1">
      <alignment/>
    </xf>
    <xf numFmtId="0" fontId="0" fillId="32" borderId="11" xfId="0" applyFill="1" applyBorder="1" applyAlignment="1">
      <alignment wrapText="1"/>
    </xf>
    <xf numFmtId="0" fontId="2" fillId="32" borderId="0" xfId="0" applyFont="1" applyFill="1" applyAlignment="1">
      <alignment vertical="center"/>
    </xf>
    <xf numFmtId="0" fontId="0" fillId="32" borderId="12" xfId="0" applyFill="1" applyBorder="1" applyAlignment="1">
      <alignment vertical="center" wrapText="1"/>
    </xf>
    <xf numFmtId="0" fontId="0" fillId="32" borderId="13" xfId="0" applyFill="1" applyBorder="1" applyAlignment="1">
      <alignment vertical="center" wrapText="1"/>
    </xf>
    <xf numFmtId="0" fontId="0" fillId="32" borderId="14" xfId="0" applyFill="1" applyBorder="1" applyAlignment="1">
      <alignment vertical="center" wrapText="1"/>
    </xf>
    <xf numFmtId="0" fontId="2" fillId="32" borderId="0" xfId="0" applyFont="1" applyFill="1" applyAlignment="1">
      <alignment vertical="center" wrapText="1"/>
    </xf>
    <xf numFmtId="0" fontId="0" fillId="32" borderId="0" xfId="0" applyFill="1" applyAlignment="1">
      <alignment vertical="center" wrapText="1"/>
    </xf>
    <xf numFmtId="0" fontId="33" fillId="32" borderId="0" xfId="0" applyFont="1" applyFill="1" applyAlignment="1">
      <alignment wrapText="1"/>
    </xf>
    <xf numFmtId="184" fontId="33" fillId="32" borderId="0" xfId="0" applyNumberFormat="1" applyFont="1" applyFill="1" applyAlignment="1">
      <alignment wrapText="1"/>
    </xf>
    <xf numFmtId="0" fontId="3" fillId="22" borderId="15" xfId="38" applyFont="1" applyBorder="1" applyAlignment="1">
      <alignment horizontal="center" vertical="center" wrapText="1"/>
    </xf>
    <xf numFmtId="0" fontId="3" fillId="22" borderId="16" xfId="38" applyFont="1" applyBorder="1" applyAlignment="1">
      <alignment horizontal="center" vertical="center" wrapText="1"/>
    </xf>
    <xf numFmtId="0" fontId="3" fillId="22" borderId="17" xfId="38" applyFont="1" applyBorder="1" applyAlignment="1">
      <alignment horizontal="center" vertical="center" wrapText="1"/>
    </xf>
    <xf numFmtId="0" fontId="0" fillId="32" borderId="0" xfId="0" applyFill="1" applyBorder="1" applyAlignment="1">
      <alignment wrapText="1"/>
    </xf>
    <xf numFmtId="0" fontId="23" fillId="32" borderId="0" xfId="0" applyFont="1" applyFill="1" applyAlignment="1">
      <alignment wrapText="1"/>
    </xf>
    <xf numFmtId="0" fontId="23" fillId="33" borderId="0" xfId="0" applyFont="1" applyFill="1" applyBorder="1" applyAlignment="1">
      <alignment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2" fillId="0" borderId="20" xfId="0" applyFont="1" applyBorder="1" applyAlignment="1">
      <alignment horizontal="justify" vertical="center" wrapText="1"/>
    </xf>
    <xf numFmtId="0" fontId="52" fillId="0" borderId="21" xfId="0" applyFont="1" applyBorder="1" applyAlignment="1">
      <alignment horizontal="justify" vertical="center" wrapText="1"/>
    </xf>
    <xf numFmtId="0" fontId="53" fillId="0" borderId="20" xfId="0" applyFont="1" applyBorder="1" applyAlignment="1">
      <alignment horizontal="justify" vertical="center" wrapText="1"/>
    </xf>
    <xf numFmtId="0" fontId="54" fillId="0" borderId="21" xfId="0" applyFont="1" applyBorder="1" applyAlignment="1">
      <alignment horizontal="justify" vertical="center" wrapText="1"/>
    </xf>
    <xf numFmtId="0" fontId="55" fillId="0" borderId="22" xfId="0" applyFont="1" applyBorder="1" applyAlignment="1">
      <alignment horizontal="center" vertical="center" wrapText="1"/>
    </xf>
    <xf numFmtId="0" fontId="56" fillId="0" borderId="20" xfId="0" applyFont="1" applyBorder="1" applyAlignment="1">
      <alignment horizontal="justify" vertical="center" wrapText="1"/>
    </xf>
    <xf numFmtId="0" fontId="57" fillId="0" borderId="22" xfId="0" applyFont="1" applyBorder="1" applyAlignment="1">
      <alignment horizontal="center" vertical="center" wrapText="1"/>
    </xf>
    <xf numFmtId="180" fontId="0" fillId="32" borderId="0" xfId="0" applyNumberFormat="1" applyFill="1" applyAlignment="1">
      <alignment wrapText="1"/>
    </xf>
    <xf numFmtId="180" fontId="3" fillId="22" borderId="16" xfId="50" applyNumberFormat="1" applyFont="1" applyFill="1" applyBorder="1" applyAlignment="1">
      <alignment horizontal="center" vertical="center" wrapText="1"/>
    </xf>
    <xf numFmtId="180" fontId="0" fillId="32" borderId="0" xfId="50" applyNumberFormat="1" applyFont="1" applyFill="1" applyAlignment="1">
      <alignment wrapText="1"/>
    </xf>
    <xf numFmtId="0" fontId="33" fillId="22" borderId="23" xfId="38" applyBorder="1" applyAlignment="1">
      <alignment wrapText="1"/>
    </xf>
    <xf numFmtId="0" fontId="33" fillId="22" borderId="12" xfId="38" applyBorder="1" applyAlignment="1">
      <alignment wrapText="1"/>
    </xf>
    <xf numFmtId="0" fontId="23" fillId="0" borderId="0" xfId="0" applyFont="1" applyFill="1" applyAlignment="1">
      <alignment wrapText="1"/>
    </xf>
    <xf numFmtId="0" fontId="0" fillId="32" borderId="0" xfId="0" applyFill="1" applyAlignment="1">
      <alignment horizontal="justify" vertical="justify" wrapText="1"/>
    </xf>
    <xf numFmtId="0" fontId="0" fillId="32" borderId="23" xfId="0" applyFill="1" applyBorder="1" applyAlignment="1">
      <alignment horizontal="justify" vertical="justify" wrapText="1"/>
    </xf>
    <xf numFmtId="0" fontId="0" fillId="32" borderId="10" xfId="0" applyFill="1" applyBorder="1" applyAlignment="1">
      <alignment horizontal="justify" vertical="justify" wrapText="1"/>
    </xf>
    <xf numFmtId="0" fontId="0" fillId="32" borderId="10" xfId="0" applyFill="1" applyBorder="1" applyAlignment="1" quotePrefix="1">
      <alignment horizontal="justify" vertical="justify" wrapText="1"/>
    </xf>
    <xf numFmtId="0" fontId="40" fillId="32" borderId="10" xfId="45" applyFill="1" applyBorder="1" applyAlignment="1" quotePrefix="1">
      <alignment horizontal="justify" vertical="justify" wrapText="1"/>
    </xf>
    <xf numFmtId="180" fontId="0" fillId="32" borderId="10" xfId="0" applyNumberFormat="1" applyFill="1" applyBorder="1" applyAlignment="1">
      <alignment horizontal="justify" vertical="justify" wrapText="1"/>
    </xf>
    <xf numFmtId="14" fontId="0" fillId="32" borderId="11" xfId="0" applyNumberFormat="1" applyFill="1" applyBorder="1" applyAlignment="1">
      <alignment horizontal="justify" vertical="justify" wrapText="1"/>
    </xf>
    <xf numFmtId="0" fontId="3" fillId="22" borderId="16" xfId="38" applyFont="1" applyBorder="1" applyAlignment="1">
      <alignment horizontal="justify" vertical="justify" wrapText="1"/>
    </xf>
    <xf numFmtId="0" fontId="0" fillId="32" borderId="24" xfId="0" applyFill="1" applyBorder="1" applyAlignment="1">
      <alignment horizontal="justify" vertical="justify" wrapText="1"/>
    </xf>
    <xf numFmtId="0" fontId="0" fillId="32" borderId="0" xfId="0" applyFill="1" applyAlignment="1">
      <alignment horizontal="justify" vertical="justify"/>
    </xf>
    <xf numFmtId="0" fontId="33" fillId="22" borderId="25" xfId="38" applyBorder="1" applyAlignment="1">
      <alignment horizontal="justify" vertical="justify" wrapText="1"/>
    </xf>
    <xf numFmtId="0" fontId="0" fillId="32" borderId="26" xfId="0" applyFill="1" applyBorder="1" applyAlignment="1">
      <alignment horizontal="justify" vertical="justify" wrapText="1"/>
    </xf>
    <xf numFmtId="0" fontId="23" fillId="0" borderId="0" xfId="0" applyFont="1" applyFill="1" applyBorder="1" applyAlignment="1">
      <alignment wrapText="1"/>
    </xf>
    <xf numFmtId="0" fontId="23" fillId="33" borderId="0" xfId="0" applyFont="1" applyFill="1" applyAlignment="1">
      <alignment wrapText="1"/>
    </xf>
    <xf numFmtId="0" fontId="58" fillId="33" borderId="0" xfId="0" applyFont="1" applyFill="1" applyAlignment="1">
      <alignment horizontal="justify" vertical="center" wrapText="1"/>
    </xf>
    <xf numFmtId="0" fontId="58" fillId="33" borderId="0" xfId="0" applyFont="1" applyFill="1" applyAlignment="1">
      <alignment wrapText="1"/>
    </xf>
    <xf numFmtId="0" fontId="28" fillId="33" borderId="0" xfId="0" applyFont="1" applyFill="1" applyAlignment="1">
      <alignment wrapText="1"/>
    </xf>
    <xf numFmtId="0" fontId="45" fillId="33" borderId="0" xfId="0" applyFont="1" applyFill="1" applyAlignment="1">
      <alignment wrapText="1"/>
    </xf>
    <xf numFmtId="0" fontId="50" fillId="33" borderId="0" xfId="0" applyFont="1" applyFill="1" applyAlignment="1">
      <alignment wrapText="1"/>
    </xf>
    <xf numFmtId="0" fontId="29" fillId="33" borderId="24" xfId="38" applyFont="1" applyFill="1" applyBorder="1" applyAlignment="1">
      <alignment horizontal="center" vertical="center" wrapText="1"/>
    </xf>
    <xf numFmtId="14" fontId="29" fillId="33" borderId="24" xfId="38" applyNumberFormat="1" applyFont="1" applyFill="1" applyBorder="1" applyAlignment="1">
      <alignment horizontal="center" vertical="center" wrapText="1"/>
    </xf>
    <xf numFmtId="180" fontId="29" fillId="33" borderId="24" xfId="50" applyNumberFormat="1" applyFont="1" applyFill="1" applyBorder="1" applyAlignment="1">
      <alignment horizontal="center" vertical="center" wrapText="1"/>
    </xf>
    <xf numFmtId="0" fontId="29" fillId="33" borderId="24" xfId="38" applyFont="1" applyFill="1" applyBorder="1" applyAlignment="1">
      <alignment horizontal="justify" vertical="justify" wrapText="1"/>
    </xf>
    <xf numFmtId="0" fontId="29" fillId="33" borderId="0" xfId="0" applyFont="1" applyFill="1" applyAlignment="1">
      <alignment wrapText="1"/>
    </xf>
    <xf numFmtId="0" fontId="29" fillId="33" borderId="0" xfId="0" applyFont="1" applyFill="1" applyAlignment="1">
      <alignment horizontal="justify" vertical="center" wrapText="1"/>
    </xf>
    <xf numFmtId="0" fontId="29" fillId="33" borderId="24" xfId="0" applyFont="1" applyFill="1" applyBorder="1" applyAlignment="1">
      <alignment horizontal="center" vertical="center" wrapText="1"/>
    </xf>
    <xf numFmtId="0" fontId="30" fillId="33" borderId="0" xfId="0" applyFont="1" applyFill="1" applyAlignment="1">
      <alignment wrapText="1"/>
    </xf>
    <xf numFmtId="0" fontId="29" fillId="33" borderId="24" xfId="0" applyFont="1" applyFill="1" applyBorder="1" applyAlignment="1">
      <alignment horizontal="justify" vertical="justify" wrapText="1"/>
    </xf>
    <xf numFmtId="14" fontId="29" fillId="33" borderId="24" xfId="0" applyNumberFormat="1" applyFont="1" applyFill="1" applyBorder="1" applyAlignment="1">
      <alignment horizontal="center" vertical="center" wrapText="1"/>
    </xf>
    <xf numFmtId="0" fontId="28" fillId="33" borderId="0" xfId="0" applyFont="1" applyFill="1" applyBorder="1" applyAlignment="1">
      <alignment wrapText="1"/>
    </xf>
    <xf numFmtId="0" fontId="45" fillId="33" borderId="0" xfId="0" applyFont="1" applyFill="1" applyBorder="1" applyAlignment="1">
      <alignment wrapText="1"/>
    </xf>
    <xf numFmtId="0" fontId="29" fillId="33" borderId="24" xfId="0" applyFont="1" applyFill="1" applyBorder="1" applyAlignment="1">
      <alignment horizontal="justify" vertical="center" wrapText="1"/>
    </xf>
    <xf numFmtId="0" fontId="29" fillId="33" borderId="24" xfId="0" applyFont="1" applyFill="1" applyBorder="1" applyAlignment="1">
      <alignment wrapText="1"/>
    </xf>
    <xf numFmtId="0" fontId="29" fillId="33" borderId="24" xfId="0" applyFont="1" applyFill="1" applyBorder="1" applyAlignment="1">
      <alignment horizontal="center" wrapText="1"/>
    </xf>
    <xf numFmtId="0" fontId="58" fillId="0" borderId="0" xfId="0" applyFont="1" applyAlignment="1">
      <alignment wrapText="1"/>
    </xf>
    <xf numFmtId="0" fontId="0" fillId="32" borderId="27" xfId="0" applyFill="1" applyBorder="1" applyAlignment="1">
      <alignment horizontal="left" vertical="center" wrapText="1"/>
    </xf>
    <xf numFmtId="0" fontId="0" fillId="32" borderId="28" xfId="0" applyFill="1" applyBorder="1" applyAlignment="1">
      <alignment horizontal="left" vertical="center" wrapText="1"/>
    </xf>
    <xf numFmtId="0" fontId="0" fillId="32" borderId="29" xfId="0" applyFill="1" applyBorder="1" applyAlignment="1">
      <alignment horizontal="left" vertical="center" wrapText="1"/>
    </xf>
    <xf numFmtId="0" fontId="0" fillId="32" borderId="30" xfId="0" applyFill="1" applyBorder="1" applyAlignment="1">
      <alignment horizontal="left" vertical="center" wrapText="1"/>
    </xf>
    <xf numFmtId="0" fontId="0" fillId="32" borderId="0" xfId="0" applyFill="1" applyBorder="1" applyAlignment="1">
      <alignment horizontal="left" vertical="center" wrapText="1"/>
    </xf>
    <xf numFmtId="0" fontId="0" fillId="32" borderId="31" xfId="0" applyFill="1" applyBorder="1" applyAlignment="1">
      <alignment horizontal="left" vertical="center" wrapText="1"/>
    </xf>
    <xf numFmtId="0" fontId="0" fillId="32" borderId="32" xfId="0" applyFill="1" applyBorder="1" applyAlignment="1">
      <alignment horizontal="left" vertical="center" wrapText="1"/>
    </xf>
    <xf numFmtId="0" fontId="0" fillId="32" borderId="33" xfId="0" applyFill="1" applyBorder="1" applyAlignment="1">
      <alignment horizontal="left" vertical="center" wrapText="1"/>
    </xf>
    <xf numFmtId="0" fontId="0" fillId="32" borderId="34" xfId="0" applyFill="1" applyBorder="1" applyAlignment="1">
      <alignment horizontal="left"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2" fillId="0" borderId="35" xfId="0" applyFont="1" applyBorder="1" applyAlignment="1">
      <alignment horizontal="justify" vertical="center" wrapText="1"/>
    </xf>
    <xf numFmtId="0" fontId="52" fillId="0" borderId="22" xfId="0" applyFont="1" applyBorder="1" applyAlignment="1">
      <alignment horizontal="justify" vertical="center" wrapText="1"/>
    </xf>
    <xf numFmtId="0" fontId="57" fillId="0" borderId="36" xfId="0" applyFont="1" applyBorder="1" applyAlignment="1">
      <alignment horizontal="center" vertical="center" wrapText="1"/>
    </xf>
    <xf numFmtId="0" fontId="52" fillId="0" borderId="36" xfId="0" applyFont="1" applyBorder="1" applyAlignment="1">
      <alignment horizontal="justify" vertical="center" wrapText="1"/>
    </xf>
    <xf numFmtId="0" fontId="59" fillId="0" borderId="35" xfId="0" applyFont="1" applyBorder="1" applyAlignment="1">
      <alignment horizontal="justify" vertical="center" wrapText="1"/>
    </xf>
    <xf numFmtId="0" fontId="59" fillId="0" borderId="22" xfId="0" applyFont="1" applyBorder="1" applyAlignment="1">
      <alignment horizontal="justify" vertical="center" wrapText="1"/>
    </xf>
    <xf numFmtId="0" fontId="53" fillId="0" borderId="35" xfId="0" applyFont="1" applyBorder="1" applyAlignment="1">
      <alignment horizontal="justify" vertical="center" wrapText="1"/>
    </xf>
    <xf numFmtId="0" fontId="53" fillId="0" borderId="22" xfId="0" applyFont="1" applyBorder="1" applyAlignment="1">
      <alignment horizontal="justify" vertical="center" wrapText="1"/>
    </xf>
    <xf numFmtId="0" fontId="53" fillId="0" borderId="36" xfId="0"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rriosunidos.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6"/>
  <sheetViews>
    <sheetView tabSelected="1" zoomScale="71" zoomScaleNormal="71" zoomScalePageLayoutView="80" workbookViewId="0" topLeftCell="A105">
      <selection activeCell="L127" sqref="L127"/>
    </sheetView>
  </sheetViews>
  <sheetFormatPr defaultColWidth="10.8515625" defaultRowHeight="15"/>
  <cols>
    <col min="1" max="1" width="10.8515625" style="1" customWidth="1"/>
    <col min="2" max="2" width="25.7109375" style="10" customWidth="1"/>
    <col min="3" max="3" width="75.57421875" style="34" customWidth="1"/>
    <col min="4" max="5" width="15.140625" style="1" customWidth="1"/>
    <col min="6" max="6" width="17.421875" style="1" customWidth="1"/>
    <col min="7" max="7" width="15.8515625" style="1" customWidth="1"/>
    <col min="8" max="8" width="21.28125" style="30" customWidth="1"/>
    <col min="9" max="9" width="19.28125" style="30" customWidth="1"/>
    <col min="10" max="10" width="16.140625" style="1" bestFit="1" customWidth="1"/>
    <col min="11" max="11" width="16.7109375" style="1" customWidth="1"/>
    <col min="12" max="12" width="35.7109375" style="1" customWidth="1"/>
    <col min="13" max="13" width="14.00390625" style="1" customWidth="1"/>
    <col min="14" max="16384" width="10.8515625" style="16" customWidth="1"/>
  </cols>
  <sheetData>
    <row r="1" spans="8:9" ht="15">
      <c r="H1" s="28"/>
      <c r="I1" s="28"/>
    </row>
    <row r="2" spans="2:9" ht="15">
      <c r="B2" s="5" t="s">
        <v>20</v>
      </c>
      <c r="H2" s="28"/>
      <c r="I2" s="28"/>
    </row>
    <row r="3" spans="2:9" ht="15">
      <c r="B3" s="5"/>
      <c r="H3" s="28"/>
      <c r="I3" s="28"/>
    </row>
    <row r="4" spans="2:9" ht="15.75" thickBot="1">
      <c r="B4" s="5" t="s">
        <v>0</v>
      </c>
      <c r="H4" s="28"/>
      <c r="I4" s="28"/>
    </row>
    <row r="5" spans="2:9" ht="15">
      <c r="B5" s="6" t="s">
        <v>1</v>
      </c>
      <c r="C5" s="35" t="s">
        <v>28</v>
      </c>
      <c r="F5" s="69" t="s">
        <v>37</v>
      </c>
      <c r="G5" s="70"/>
      <c r="H5" s="70"/>
      <c r="I5" s="71"/>
    </row>
    <row r="6" spans="2:9" ht="15">
      <c r="B6" s="7" t="s">
        <v>2</v>
      </c>
      <c r="C6" s="36" t="s">
        <v>29</v>
      </c>
      <c r="F6" s="72"/>
      <c r="G6" s="73"/>
      <c r="H6" s="73"/>
      <c r="I6" s="74"/>
    </row>
    <row r="7" spans="2:9" ht="15">
      <c r="B7" s="7" t="s">
        <v>3</v>
      </c>
      <c r="C7" s="37" t="s">
        <v>30</v>
      </c>
      <c r="F7" s="72"/>
      <c r="G7" s="73"/>
      <c r="H7" s="73"/>
      <c r="I7" s="74"/>
    </row>
    <row r="8" spans="2:9" ht="15">
      <c r="B8" s="7" t="s">
        <v>16</v>
      </c>
      <c r="C8" s="38" t="s">
        <v>31</v>
      </c>
      <c r="F8" s="72"/>
      <c r="G8" s="73"/>
      <c r="H8" s="73"/>
      <c r="I8" s="74"/>
    </row>
    <row r="9" spans="2:9" ht="231" customHeight="1">
      <c r="B9" s="7" t="s">
        <v>19</v>
      </c>
      <c r="C9" s="36" t="s">
        <v>38</v>
      </c>
      <c r="F9" s="75"/>
      <c r="G9" s="76"/>
      <c r="H9" s="76"/>
      <c r="I9" s="77"/>
    </row>
    <row r="10" spans="2:9" ht="285">
      <c r="B10" s="7" t="s">
        <v>4</v>
      </c>
      <c r="C10" s="36" t="s">
        <v>32</v>
      </c>
      <c r="D10" s="11"/>
      <c r="H10" s="28"/>
      <c r="I10" s="28"/>
    </row>
    <row r="11" spans="2:9" ht="15">
      <c r="B11" s="7" t="s">
        <v>5</v>
      </c>
      <c r="C11" s="36" t="s">
        <v>36</v>
      </c>
      <c r="D11" s="11">
        <v>689454</v>
      </c>
      <c r="F11" s="69" t="s">
        <v>26</v>
      </c>
      <c r="G11" s="70"/>
      <c r="H11" s="70"/>
      <c r="I11" s="71"/>
    </row>
    <row r="12" spans="2:9" ht="15">
      <c r="B12" s="7" t="s">
        <v>23</v>
      </c>
      <c r="C12" s="39">
        <v>21247336000</v>
      </c>
      <c r="D12" s="12">
        <f>C12/D11</f>
        <v>30817.626701708887</v>
      </c>
      <c r="F12" s="72"/>
      <c r="G12" s="73"/>
      <c r="H12" s="73"/>
      <c r="I12" s="74"/>
    </row>
    <row r="13" spans="2:9" ht="30">
      <c r="B13" s="7" t="s">
        <v>24</v>
      </c>
      <c r="C13" s="39">
        <f>D13*D14</f>
        <v>201734240.4</v>
      </c>
      <c r="D13" s="11">
        <v>280</v>
      </c>
      <c r="F13" s="72"/>
      <c r="G13" s="73"/>
      <c r="H13" s="73"/>
      <c r="I13" s="74"/>
    </row>
    <row r="14" spans="2:9" ht="30">
      <c r="B14" s="7" t="s">
        <v>25</v>
      </c>
      <c r="C14" s="39">
        <f>C13/10</f>
        <v>20173424.04</v>
      </c>
      <c r="D14" s="11">
        <f>(D11*0.045)+D11</f>
        <v>720479.43</v>
      </c>
      <c r="F14" s="72"/>
      <c r="G14" s="73"/>
      <c r="H14" s="73"/>
      <c r="I14" s="74"/>
    </row>
    <row r="15" spans="2:9" ht="30.75" thickBot="1">
      <c r="B15" s="8" t="s">
        <v>18</v>
      </c>
      <c r="C15" s="40" t="s">
        <v>39</v>
      </c>
      <c r="D15" s="11"/>
      <c r="F15" s="75"/>
      <c r="G15" s="76"/>
      <c r="H15" s="76"/>
      <c r="I15" s="77"/>
    </row>
    <row r="16" spans="8:9" ht="15">
      <c r="H16" s="28"/>
      <c r="I16" s="28"/>
    </row>
    <row r="17" spans="2:9" ht="15.75" thickBot="1">
      <c r="B17" s="5" t="s">
        <v>15</v>
      </c>
      <c r="H17" s="28"/>
      <c r="I17" s="28"/>
    </row>
    <row r="18" spans="2:12" ht="51">
      <c r="B18" s="13" t="s">
        <v>27</v>
      </c>
      <c r="C18" s="41" t="s">
        <v>6</v>
      </c>
      <c r="D18" s="14" t="s">
        <v>17</v>
      </c>
      <c r="E18" s="14" t="s">
        <v>7</v>
      </c>
      <c r="F18" s="14" t="s">
        <v>8</v>
      </c>
      <c r="G18" s="14" t="s">
        <v>9</v>
      </c>
      <c r="H18" s="29" t="s">
        <v>10</v>
      </c>
      <c r="I18" s="29" t="s">
        <v>11</v>
      </c>
      <c r="J18" s="14" t="s">
        <v>12</v>
      </c>
      <c r="K18" s="14" t="s">
        <v>13</v>
      </c>
      <c r="L18" s="15" t="s">
        <v>14</v>
      </c>
    </row>
    <row r="19" spans="1:13" s="18" customFormat="1" ht="51">
      <c r="A19" s="57"/>
      <c r="B19" s="53">
        <v>80111700</v>
      </c>
      <c r="C19" s="65" t="s">
        <v>243</v>
      </c>
      <c r="D19" s="54">
        <v>42795</v>
      </c>
      <c r="E19" s="53">
        <v>10</v>
      </c>
      <c r="F19" s="53" t="s">
        <v>40</v>
      </c>
      <c r="G19" s="59" t="s">
        <v>35</v>
      </c>
      <c r="H19" s="55">
        <v>87750000</v>
      </c>
      <c r="I19" s="55">
        <f aca="true" t="shared" si="0" ref="I19:I50">H19</f>
        <v>87750000</v>
      </c>
      <c r="J19" s="53" t="s">
        <v>34</v>
      </c>
      <c r="K19" s="53" t="s">
        <v>33</v>
      </c>
      <c r="L19" s="53" t="s">
        <v>248</v>
      </c>
      <c r="M19" s="17"/>
    </row>
    <row r="20" spans="1:13" s="18" customFormat="1" ht="39">
      <c r="A20" s="57"/>
      <c r="B20" s="53">
        <v>80111700</v>
      </c>
      <c r="C20" s="66" t="s">
        <v>194</v>
      </c>
      <c r="D20" s="54">
        <v>42767</v>
      </c>
      <c r="E20" s="53">
        <v>11</v>
      </c>
      <c r="F20" s="53" t="s">
        <v>40</v>
      </c>
      <c r="G20" s="59" t="s">
        <v>35</v>
      </c>
      <c r="H20" s="55">
        <v>49500000</v>
      </c>
      <c r="I20" s="55">
        <f t="shared" si="0"/>
        <v>49500000</v>
      </c>
      <c r="J20" s="53" t="s">
        <v>34</v>
      </c>
      <c r="K20" s="53" t="s">
        <v>33</v>
      </c>
      <c r="L20" s="53" t="s">
        <v>249</v>
      </c>
      <c r="M20" s="17"/>
    </row>
    <row r="21" spans="1:13" s="18" customFormat="1" ht="64.5">
      <c r="A21" s="57"/>
      <c r="B21" s="53">
        <v>80111700</v>
      </c>
      <c r="C21" s="66" t="s">
        <v>195</v>
      </c>
      <c r="D21" s="54">
        <v>42766</v>
      </c>
      <c r="E21" s="53">
        <v>11.1</v>
      </c>
      <c r="F21" s="53" t="s">
        <v>40</v>
      </c>
      <c r="G21" s="59" t="s">
        <v>35</v>
      </c>
      <c r="H21" s="55">
        <v>77343667</v>
      </c>
      <c r="I21" s="55">
        <f t="shared" si="0"/>
        <v>77343667</v>
      </c>
      <c r="J21" s="53" t="s">
        <v>34</v>
      </c>
      <c r="K21" s="53" t="s">
        <v>33</v>
      </c>
      <c r="L21" s="53" t="s">
        <v>250</v>
      </c>
      <c r="M21" s="17"/>
    </row>
    <row r="22" spans="1:13" s="18" customFormat="1" ht="64.5">
      <c r="A22" s="57"/>
      <c r="B22" s="53">
        <v>80111700</v>
      </c>
      <c r="C22" s="66" t="s">
        <v>196</v>
      </c>
      <c r="D22" s="54">
        <v>42767</v>
      </c>
      <c r="E22" s="53">
        <v>11</v>
      </c>
      <c r="F22" s="53" t="s">
        <v>40</v>
      </c>
      <c r="G22" s="59" t="s">
        <v>35</v>
      </c>
      <c r="H22" s="55">
        <v>68981000</v>
      </c>
      <c r="I22" s="55">
        <f t="shared" si="0"/>
        <v>68981000</v>
      </c>
      <c r="J22" s="53" t="s">
        <v>34</v>
      </c>
      <c r="K22" s="53" t="s">
        <v>33</v>
      </c>
      <c r="L22" s="53" t="s">
        <v>251</v>
      </c>
      <c r="M22" s="17"/>
    </row>
    <row r="23" spans="1:13" s="18" customFormat="1" ht="39">
      <c r="A23" s="57"/>
      <c r="B23" s="53">
        <v>80111700</v>
      </c>
      <c r="C23" s="66" t="s">
        <v>197</v>
      </c>
      <c r="D23" s="54">
        <v>42773</v>
      </c>
      <c r="E23" s="53">
        <v>10.21</v>
      </c>
      <c r="F23" s="53" t="s">
        <v>40</v>
      </c>
      <c r="G23" s="59" t="s">
        <v>35</v>
      </c>
      <c r="H23" s="55">
        <v>48300000</v>
      </c>
      <c r="I23" s="55">
        <f t="shared" si="0"/>
        <v>48300000</v>
      </c>
      <c r="J23" s="53" t="s">
        <v>34</v>
      </c>
      <c r="K23" s="53" t="s">
        <v>33</v>
      </c>
      <c r="L23" s="53" t="s">
        <v>252</v>
      </c>
      <c r="M23" s="17"/>
    </row>
    <row r="24" spans="1:13" s="18" customFormat="1" ht="39">
      <c r="A24" s="57"/>
      <c r="B24" s="53">
        <v>80111700</v>
      </c>
      <c r="C24" s="66" t="s">
        <v>197</v>
      </c>
      <c r="D24" s="54">
        <v>42795</v>
      </c>
      <c r="E24" s="53">
        <v>10</v>
      </c>
      <c r="F24" s="53" t="s">
        <v>40</v>
      </c>
      <c r="G24" s="59" t="s">
        <v>35</v>
      </c>
      <c r="H24" s="55">
        <v>45000000</v>
      </c>
      <c r="I24" s="55">
        <f t="shared" si="0"/>
        <v>45000000</v>
      </c>
      <c r="J24" s="53" t="s">
        <v>34</v>
      </c>
      <c r="K24" s="53" t="s">
        <v>33</v>
      </c>
      <c r="L24" s="53" t="s">
        <v>253</v>
      </c>
      <c r="M24" s="17"/>
    </row>
    <row r="25" spans="1:13" s="18" customFormat="1" ht="38.25">
      <c r="A25" s="57"/>
      <c r="B25" s="53">
        <v>80111700</v>
      </c>
      <c r="C25" s="65" t="s">
        <v>198</v>
      </c>
      <c r="D25" s="54">
        <v>42795</v>
      </c>
      <c r="E25" s="53">
        <v>10</v>
      </c>
      <c r="F25" s="53" t="s">
        <v>40</v>
      </c>
      <c r="G25" s="59" t="s">
        <v>35</v>
      </c>
      <c r="H25" s="55">
        <v>62705950</v>
      </c>
      <c r="I25" s="55">
        <f t="shared" si="0"/>
        <v>62705950</v>
      </c>
      <c r="J25" s="53" t="s">
        <v>34</v>
      </c>
      <c r="K25" s="53" t="s">
        <v>33</v>
      </c>
      <c r="L25" s="53" t="s">
        <v>254</v>
      </c>
      <c r="M25" s="17"/>
    </row>
    <row r="26" spans="1:13" s="18" customFormat="1" ht="39">
      <c r="A26" s="57"/>
      <c r="B26" s="53">
        <v>80111700</v>
      </c>
      <c r="C26" s="66" t="s">
        <v>199</v>
      </c>
      <c r="D26" s="54">
        <v>42769</v>
      </c>
      <c r="E26" s="53">
        <v>10.25</v>
      </c>
      <c r="F26" s="53" t="s">
        <v>40</v>
      </c>
      <c r="G26" s="59" t="s">
        <v>35</v>
      </c>
      <c r="H26" s="55">
        <v>81500000</v>
      </c>
      <c r="I26" s="55">
        <f t="shared" si="0"/>
        <v>81500000</v>
      </c>
      <c r="J26" s="53" t="s">
        <v>34</v>
      </c>
      <c r="K26" s="53" t="s">
        <v>33</v>
      </c>
      <c r="L26" s="53" t="s">
        <v>255</v>
      </c>
      <c r="M26" s="17"/>
    </row>
    <row r="27" spans="1:12" s="48" customFormat="1" ht="38.25">
      <c r="A27" s="58"/>
      <c r="B27" s="59">
        <v>80111700</v>
      </c>
      <c r="C27" s="65" t="s">
        <v>199</v>
      </c>
      <c r="D27" s="54">
        <v>42738</v>
      </c>
      <c r="E27" s="65">
        <v>11.8</v>
      </c>
      <c r="F27" s="65" t="s">
        <v>40</v>
      </c>
      <c r="G27" s="65" t="s">
        <v>35</v>
      </c>
      <c r="H27" s="65">
        <v>70800000</v>
      </c>
      <c r="I27" s="65">
        <f t="shared" si="0"/>
        <v>70800000</v>
      </c>
      <c r="J27" s="65" t="s">
        <v>34</v>
      </c>
      <c r="K27" s="65" t="s">
        <v>33</v>
      </c>
      <c r="L27" s="65" t="s">
        <v>256</v>
      </c>
    </row>
    <row r="28" spans="1:13" s="18" customFormat="1" ht="39">
      <c r="A28" s="57"/>
      <c r="B28" s="53">
        <v>80111700</v>
      </c>
      <c r="C28" s="66" t="s">
        <v>219</v>
      </c>
      <c r="D28" s="54">
        <v>42766</v>
      </c>
      <c r="E28" s="53">
        <v>11.1</v>
      </c>
      <c r="F28" s="53" t="s">
        <v>40</v>
      </c>
      <c r="G28" s="59" t="s">
        <v>35</v>
      </c>
      <c r="H28" s="55">
        <v>49650000</v>
      </c>
      <c r="I28" s="55">
        <f t="shared" si="0"/>
        <v>49650000</v>
      </c>
      <c r="J28" s="53" t="s">
        <v>34</v>
      </c>
      <c r="K28" s="53" t="s">
        <v>33</v>
      </c>
      <c r="L28" s="53" t="s">
        <v>257</v>
      </c>
      <c r="M28" s="17"/>
    </row>
    <row r="29" spans="1:13" s="18" customFormat="1" ht="51.75">
      <c r="A29" s="57"/>
      <c r="B29" s="53">
        <v>80111700</v>
      </c>
      <c r="C29" s="66" t="s">
        <v>220</v>
      </c>
      <c r="D29" s="54">
        <v>42768</v>
      </c>
      <c r="E29" s="53">
        <v>10.26</v>
      </c>
      <c r="F29" s="53" t="s">
        <v>40</v>
      </c>
      <c r="G29" s="59" t="s">
        <v>35</v>
      </c>
      <c r="H29" s="55">
        <v>49050000</v>
      </c>
      <c r="I29" s="55">
        <f t="shared" si="0"/>
        <v>49050000</v>
      </c>
      <c r="J29" s="53" t="s">
        <v>34</v>
      </c>
      <c r="K29" s="53" t="s">
        <v>33</v>
      </c>
      <c r="L29" s="53" t="s">
        <v>258</v>
      </c>
      <c r="M29" s="17"/>
    </row>
    <row r="30" spans="1:13" s="18" customFormat="1" ht="39">
      <c r="A30" s="57"/>
      <c r="B30" s="53">
        <v>80111700</v>
      </c>
      <c r="C30" s="66" t="s">
        <v>200</v>
      </c>
      <c r="D30" s="54">
        <v>42767</v>
      </c>
      <c r="E30" s="53">
        <v>11</v>
      </c>
      <c r="F30" s="53" t="s">
        <v>40</v>
      </c>
      <c r="G30" s="59" t="s">
        <v>35</v>
      </c>
      <c r="H30" s="55">
        <v>23529000</v>
      </c>
      <c r="I30" s="55">
        <f t="shared" si="0"/>
        <v>23529000</v>
      </c>
      <c r="J30" s="53" t="s">
        <v>34</v>
      </c>
      <c r="K30" s="53" t="s">
        <v>33</v>
      </c>
      <c r="L30" s="53" t="s">
        <v>259</v>
      </c>
      <c r="M30" s="17"/>
    </row>
    <row r="31" spans="1:13" s="18" customFormat="1" ht="39">
      <c r="A31" s="57"/>
      <c r="B31" s="53">
        <v>80111700</v>
      </c>
      <c r="C31" s="66" t="s">
        <v>200</v>
      </c>
      <c r="D31" s="54">
        <v>42767</v>
      </c>
      <c r="E31" s="53">
        <v>11</v>
      </c>
      <c r="F31" s="53" t="s">
        <v>40</v>
      </c>
      <c r="G31" s="59" t="s">
        <v>35</v>
      </c>
      <c r="H31" s="55">
        <v>23529000</v>
      </c>
      <c r="I31" s="55">
        <f t="shared" si="0"/>
        <v>23529000</v>
      </c>
      <c r="J31" s="53" t="s">
        <v>34</v>
      </c>
      <c r="K31" s="53" t="s">
        <v>33</v>
      </c>
      <c r="L31" s="53" t="s">
        <v>260</v>
      </c>
      <c r="M31" s="17"/>
    </row>
    <row r="32" spans="1:12" s="49" customFormat="1" ht="38.25">
      <c r="A32" s="57"/>
      <c r="B32" s="67">
        <v>80111700</v>
      </c>
      <c r="C32" s="66" t="s">
        <v>72</v>
      </c>
      <c r="D32" s="54">
        <v>42738</v>
      </c>
      <c r="E32" s="66">
        <v>11.8</v>
      </c>
      <c r="F32" s="66" t="s">
        <v>40</v>
      </c>
      <c r="G32" s="66" t="s">
        <v>35</v>
      </c>
      <c r="H32" s="66">
        <v>23600000</v>
      </c>
      <c r="I32" s="66">
        <f t="shared" si="0"/>
        <v>23600000</v>
      </c>
      <c r="J32" s="66" t="s">
        <v>34</v>
      </c>
      <c r="K32" s="66" t="s">
        <v>33</v>
      </c>
      <c r="L32" s="66" t="s">
        <v>261</v>
      </c>
    </row>
    <row r="33" spans="1:13" s="18" customFormat="1" ht="51.75">
      <c r="A33" s="57"/>
      <c r="B33" s="53">
        <v>80111700</v>
      </c>
      <c r="C33" s="66" t="s">
        <v>202</v>
      </c>
      <c r="D33" s="54">
        <v>42769</v>
      </c>
      <c r="E33" s="53">
        <v>10.25</v>
      </c>
      <c r="F33" s="53" t="s">
        <v>40</v>
      </c>
      <c r="G33" s="59" t="s">
        <v>35</v>
      </c>
      <c r="H33" s="55">
        <v>52377334</v>
      </c>
      <c r="I33" s="55">
        <f t="shared" si="0"/>
        <v>52377334</v>
      </c>
      <c r="J33" s="53" t="s">
        <v>34</v>
      </c>
      <c r="K33" s="53" t="s">
        <v>33</v>
      </c>
      <c r="L33" s="53" t="s">
        <v>262</v>
      </c>
      <c r="M33" s="17"/>
    </row>
    <row r="34" spans="1:13" s="18" customFormat="1" ht="51.75">
      <c r="A34" s="57"/>
      <c r="B34" s="53">
        <v>80111700</v>
      </c>
      <c r="C34" s="66" t="s">
        <v>201</v>
      </c>
      <c r="D34" s="54">
        <v>42768</v>
      </c>
      <c r="E34" s="53">
        <v>10.26</v>
      </c>
      <c r="F34" s="53" t="s">
        <v>40</v>
      </c>
      <c r="G34" s="59" t="s">
        <v>35</v>
      </c>
      <c r="H34" s="55">
        <v>49050000</v>
      </c>
      <c r="I34" s="55">
        <f t="shared" si="0"/>
        <v>49050000</v>
      </c>
      <c r="J34" s="53" t="s">
        <v>34</v>
      </c>
      <c r="K34" s="53" t="s">
        <v>33</v>
      </c>
      <c r="L34" s="53" t="s">
        <v>263</v>
      </c>
      <c r="M34" s="17"/>
    </row>
    <row r="35" spans="1:13" s="18" customFormat="1" ht="39">
      <c r="A35" s="57"/>
      <c r="B35" s="53">
        <v>80111700</v>
      </c>
      <c r="C35" s="66" t="s">
        <v>203</v>
      </c>
      <c r="D35" s="54">
        <v>42768</v>
      </c>
      <c r="E35" s="53">
        <v>10.26</v>
      </c>
      <c r="F35" s="53" t="s">
        <v>40</v>
      </c>
      <c r="G35" s="59" t="s">
        <v>35</v>
      </c>
      <c r="H35" s="55">
        <v>49050000</v>
      </c>
      <c r="I35" s="55">
        <f t="shared" si="0"/>
        <v>49050000</v>
      </c>
      <c r="J35" s="53" t="s">
        <v>34</v>
      </c>
      <c r="K35" s="53" t="s">
        <v>33</v>
      </c>
      <c r="L35" s="53" t="s">
        <v>264</v>
      </c>
      <c r="M35" s="17"/>
    </row>
    <row r="36" spans="1:13" s="18" customFormat="1" ht="51.75">
      <c r="A36" s="57"/>
      <c r="B36" s="53">
        <v>80111700</v>
      </c>
      <c r="C36" s="66" t="s">
        <v>204</v>
      </c>
      <c r="D36" s="54">
        <v>42768</v>
      </c>
      <c r="E36" s="53">
        <v>10.26</v>
      </c>
      <c r="F36" s="53" t="s">
        <v>40</v>
      </c>
      <c r="G36" s="59" t="s">
        <v>35</v>
      </c>
      <c r="H36" s="55">
        <v>65400000</v>
      </c>
      <c r="I36" s="55">
        <f t="shared" si="0"/>
        <v>65400000</v>
      </c>
      <c r="J36" s="53" t="s">
        <v>34</v>
      </c>
      <c r="K36" s="53" t="s">
        <v>33</v>
      </c>
      <c r="L36" s="53" t="s">
        <v>265</v>
      </c>
      <c r="M36" s="17"/>
    </row>
    <row r="37" spans="1:13" s="18" customFormat="1" ht="38.25">
      <c r="A37" s="57"/>
      <c r="B37" s="53">
        <v>80111700</v>
      </c>
      <c r="C37" s="65" t="s">
        <v>205</v>
      </c>
      <c r="D37" s="54">
        <v>42795</v>
      </c>
      <c r="E37" s="53">
        <v>10</v>
      </c>
      <c r="F37" s="53" t="s">
        <v>40</v>
      </c>
      <c r="G37" s="59" t="s">
        <v>35</v>
      </c>
      <c r="H37" s="55">
        <v>45000000</v>
      </c>
      <c r="I37" s="55">
        <f t="shared" si="0"/>
        <v>45000000</v>
      </c>
      <c r="J37" s="53" t="s">
        <v>34</v>
      </c>
      <c r="K37" s="53" t="s">
        <v>33</v>
      </c>
      <c r="L37" s="53" t="s">
        <v>266</v>
      </c>
      <c r="M37" s="17"/>
    </row>
    <row r="38" spans="1:13" s="18" customFormat="1" ht="38.25">
      <c r="A38" s="57"/>
      <c r="B38" s="53">
        <v>80111700</v>
      </c>
      <c r="C38" s="65" t="s">
        <v>205</v>
      </c>
      <c r="D38" s="54">
        <v>42773</v>
      </c>
      <c r="E38" s="53">
        <v>10.21</v>
      </c>
      <c r="F38" s="53" t="s">
        <v>40</v>
      </c>
      <c r="G38" s="59" t="s">
        <v>35</v>
      </c>
      <c r="H38" s="55">
        <v>48300000</v>
      </c>
      <c r="I38" s="55">
        <f t="shared" si="0"/>
        <v>48300000</v>
      </c>
      <c r="J38" s="53" t="s">
        <v>34</v>
      </c>
      <c r="K38" s="53" t="s">
        <v>33</v>
      </c>
      <c r="L38" s="53" t="s">
        <v>267</v>
      </c>
      <c r="M38" s="17"/>
    </row>
    <row r="39" spans="1:13" s="18" customFormat="1" ht="38.25">
      <c r="A39" s="57"/>
      <c r="B39" s="53">
        <v>80111700</v>
      </c>
      <c r="C39" s="65" t="s">
        <v>205</v>
      </c>
      <c r="D39" s="54">
        <v>42779</v>
      </c>
      <c r="E39" s="53">
        <v>10.15</v>
      </c>
      <c r="F39" s="53" t="s">
        <v>40</v>
      </c>
      <c r="G39" s="59" t="s">
        <v>35</v>
      </c>
      <c r="H39" s="55">
        <v>47400000</v>
      </c>
      <c r="I39" s="55">
        <f t="shared" si="0"/>
        <v>47400000</v>
      </c>
      <c r="J39" s="53" t="s">
        <v>34</v>
      </c>
      <c r="K39" s="53" t="s">
        <v>33</v>
      </c>
      <c r="L39" s="53" t="s">
        <v>268</v>
      </c>
      <c r="M39" s="17"/>
    </row>
    <row r="40" spans="1:13" s="18" customFormat="1" ht="38.25">
      <c r="A40" s="57"/>
      <c r="B40" s="53">
        <v>80111700</v>
      </c>
      <c r="C40" s="65" t="s">
        <v>205</v>
      </c>
      <c r="D40" s="54">
        <v>42772</v>
      </c>
      <c r="E40" s="53">
        <v>10.22</v>
      </c>
      <c r="F40" s="53" t="s">
        <v>40</v>
      </c>
      <c r="G40" s="59" t="s">
        <v>35</v>
      </c>
      <c r="H40" s="55">
        <v>48450000</v>
      </c>
      <c r="I40" s="55">
        <f t="shared" si="0"/>
        <v>48450000</v>
      </c>
      <c r="J40" s="53" t="s">
        <v>34</v>
      </c>
      <c r="K40" s="53" t="s">
        <v>33</v>
      </c>
      <c r="L40" s="53" t="s">
        <v>269</v>
      </c>
      <c r="M40" s="17"/>
    </row>
    <row r="41" spans="1:13" s="18" customFormat="1" ht="38.25">
      <c r="A41" s="57"/>
      <c r="B41" s="53">
        <v>80111700</v>
      </c>
      <c r="C41" s="65" t="s">
        <v>205</v>
      </c>
      <c r="D41" s="54">
        <v>42773</v>
      </c>
      <c r="E41" s="53">
        <v>10.21</v>
      </c>
      <c r="F41" s="53" t="s">
        <v>40</v>
      </c>
      <c r="G41" s="59" t="s">
        <v>35</v>
      </c>
      <c r="H41" s="55">
        <v>48300000</v>
      </c>
      <c r="I41" s="55">
        <f t="shared" si="0"/>
        <v>48300000</v>
      </c>
      <c r="J41" s="53" t="s">
        <v>34</v>
      </c>
      <c r="K41" s="53" t="s">
        <v>33</v>
      </c>
      <c r="L41" s="53" t="s">
        <v>270</v>
      </c>
      <c r="M41" s="17"/>
    </row>
    <row r="42" spans="1:13" s="18" customFormat="1" ht="38.25">
      <c r="A42" s="57"/>
      <c r="B42" s="53">
        <v>80111700</v>
      </c>
      <c r="C42" s="65" t="s">
        <v>205</v>
      </c>
      <c r="D42" s="54">
        <v>42772</v>
      </c>
      <c r="E42" s="53">
        <v>10.22</v>
      </c>
      <c r="F42" s="53" t="s">
        <v>40</v>
      </c>
      <c r="G42" s="59" t="s">
        <v>35</v>
      </c>
      <c r="H42" s="55">
        <v>48450000</v>
      </c>
      <c r="I42" s="55">
        <f t="shared" si="0"/>
        <v>48450000</v>
      </c>
      <c r="J42" s="53" t="s">
        <v>34</v>
      </c>
      <c r="K42" s="53" t="s">
        <v>33</v>
      </c>
      <c r="L42" s="53" t="s">
        <v>271</v>
      </c>
      <c r="M42" s="17"/>
    </row>
    <row r="43" spans="1:13" s="18" customFormat="1" ht="38.25">
      <c r="A43" s="57"/>
      <c r="B43" s="53">
        <v>80111700</v>
      </c>
      <c r="C43" s="65" t="s">
        <v>205</v>
      </c>
      <c r="D43" s="54">
        <v>42787</v>
      </c>
      <c r="E43" s="53">
        <v>10.7</v>
      </c>
      <c r="F43" s="53" t="s">
        <v>40</v>
      </c>
      <c r="G43" s="59" t="s">
        <v>35</v>
      </c>
      <c r="H43" s="55">
        <v>46200000</v>
      </c>
      <c r="I43" s="55">
        <f t="shared" si="0"/>
        <v>46200000</v>
      </c>
      <c r="J43" s="53" t="s">
        <v>34</v>
      </c>
      <c r="K43" s="53" t="s">
        <v>33</v>
      </c>
      <c r="L43" s="53" t="s">
        <v>272</v>
      </c>
      <c r="M43" s="17"/>
    </row>
    <row r="44" spans="1:13" s="18" customFormat="1" ht="38.25">
      <c r="A44" s="57"/>
      <c r="B44" s="53">
        <v>80111700</v>
      </c>
      <c r="C44" s="65" t="s">
        <v>205</v>
      </c>
      <c r="D44" s="54">
        <v>42795</v>
      </c>
      <c r="E44" s="53">
        <v>10</v>
      </c>
      <c r="F44" s="53" t="s">
        <v>40</v>
      </c>
      <c r="G44" s="59" t="s">
        <v>35</v>
      </c>
      <c r="H44" s="55">
        <v>45000000</v>
      </c>
      <c r="I44" s="55">
        <f t="shared" si="0"/>
        <v>45000000</v>
      </c>
      <c r="J44" s="53" t="s">
        <v>34</v>
      </c>
      <c r="K44" s="53" t="s">
        <v>33</v>
      </c>
      <c r="L44" s="53" t="s">
        <v>273</v>
      </c>
      <c r="M44" s="17"/>
    </row>
    <row r="45" spans="1:13" s="18" customFormat="1" ht="38.25">
      <c r="A45" s="57"/>
      <c r="B45" s="53">
        <v>80111700</v>
      </c>
      <c r="C45" s="65" t="s">
        <v>205</v>
      </c>
      <c r="D45" s="54">
        <v>42786</v>
      </c>
      <c r="E45" s="53">
        <v>10.8</v>
      </c>
      <c r="F45" s="53" t="s">
        <v>40</v>
      </c>
      <c r="G45" s="59" t="s">
        <v>35</v>
      </c>
      <c r="H45" s="55">
        <v>46350000</v>
      </c>
      <c r="I45" s="55">
        <f t="shared" si="0"/>
        <v>46350000</v>
      </c>
      <c r="J45" s="53" t="s">
        <v>34</v>
      </c>
      <c r="K45" s="53" t="s">
        <v>33</v>
      </c>
      <c r="L45" s="53" t="s">
        <v>274</v>
      </c>
      <c r="M45" s="17"/>
    </row>
    <row r="46" spans="1:13" s="18" customFormat="1" ht="38.25">
      <c r="A46" s="57"/>
      <c r="B46" s="53">
        <v>80111700</v>
      </c>
      <c r="C46" s="65" t="s">
        <v>205</v>
      </c>
      <c r="D46" s="54">
        <v>42793</v>
      </c>
      <c r="E46" s="53">
        <v>10.1</v>
      </c>
      <c r="F46" s="53" t="s">
        <v>40</v>
      </c>
      <c r="G46" s="59" t="s">
        <v>35</v>
      </c>
      <c r="H46" s="55">
        <v>45300000</v>
      </c>
      <c r="I46" s="55">
        <f t="shared" si="0"/>
        <v>45300000</v>
      </c>
      <c r="J46" s="53" t="s">
        <v>34</v>
      </c>
      <c r="K46" s="53" t="s">
        <v>33</v>
      </c>
      <c r="L46" s="53" t="s">
        <v>275</v>
      </c>
      <c r="M46" s="17"/>
    </row>
    <row r="47" spans="1:12" s="48" customFormat="1" ht="38.25">
      <c r="A47" s="58"/>
      <c r="B47" s="59">
        <v>80111700</v>
      </c>
      <c r="C47" s="65" t="s">
        <v>111</v>
      </c>
      <c r="D47" s="54">
        <v>42738</v>
      </c>
      <c r="E47" s="65">
        <v>11.8</v>
      </c>
      <c r="F47" s="65" t="s">
        <v>40</v>
      </c>
      <c r="G47" s="65" t="s">
        <v>35</v>
      </c>
      <c r="H47" s="65">
        <v>53100000</v>
      </c>
      <c r="I47" s="65">
        <f t="shared" si="0"/>
        <v>53100000</v>
      </c>
      <c r="J47" s="65" t="s">
        <v>34</v>
      </c>
      <c r="K47" s="65" t="s">
        <v>33</v>
      </c>
      <c r="L47" s="65" t="s">
        <v>276</v>
      </c>
    </row>
    <row r="48" spans="1:13" s="18" customFormat="1" ht="39">
      <c r="A48" s="57"/>
      <c r="B48" s="53">
        <v>80111700</v>
      </c>
      <c r="C48" s="66" t="s">
        <v>206</v>
      </c>
      <c r="D48" s="54">
        <v>42800</v>
      </c>
      <c r="E48" s="53">
        <v>9.25</v>
      </c>
      <c r="F48" s="53" t="s">
        <v>40</v>
      </c>
      <c r="G48" s="59" t="s">
        <v>35</v>
      </c>
      <c r="H48" s="55">
        <v>19733333</v>
      </c>
      <c r="I48" s="55">
        <f t="shared" si="0"/>
        <v>19733333</v>
      </c>
      <c r="J48" s="53" t="s">
        <v>34</v>
      </c>
      <c r="K48" s="53" t="s">
        <v>33</v>
      </c>
      <c r="L48" s="53" t="s">
        <v>277</v>
      </c>
      <c r="M48" s="17"/>
    </row>
    <row r="49" spans="1:13" s="18" customFormat="1" ht="39">
      <c r="A49" s="57"/>
      <c r="B49" s="53">
        <v>80111700</v>
      </c>
      <c r="C49" s="66" t="s">
        <v>206</v>
      </c>
      <c r="D49" s="54">
        <v>42796</v>
      </c>
      <c r="E49" s="53">
        <v>10</v>
      </c>
      <c r="F49" s="53" t="s">
        <v>40</v>
      </c>
      <c r="G49" s="59" t="s">
        <v>35</v>
      </c>
      <c r="H49" s="55">
        <v>21300000</v>
      </c>
      <c r="I49" s="55">
        <f t="shared" si="0"/>
        <v>21300000</v>
      </c>
      <c r="J49" s="53" t="s">
        <v>34</v>
      </c>
      <c r="K49" s="53" t="s">
        <v>33</v>
      </c>
      <c r="L49" s="53" t="s">
        <v>278</v>
      </c>
      <c r="M49" s="17"/>
    </row>
    <row r="50" spans="1:13" s="18" customFormat="1" ht="39">
      <c r="A50" s="57"/>
      <c r="B50" s="53">
        <v>80111700</v>
      </c>
      <c r="C50" s="66" t="s">
        <v>206</v>
      </c>
      <c r="D50" s="54">
        <v>42800</v>
      </c>
      <c r="E50" s="53">
        <v>9.25</v>
      </c>
      <c r="F50" s="53" t="s">
        <v>40</v>
      </c>
      <c r="G50" s="59" t="s">
        <v>35</v>
      </c>
      <c r="H50" s="55">
        <v>19733333</v>
      </c>
      <c r="I50" s="55">
        <f t="shared" si="0"/>
        <v>19733333</v>
      </c>
      <c r="J50" s="53" t="s">
        <v>34</v>
      </c>
      <c r="K50" s="53" t="s">
        <v>33</v>
      </c>
      <c r="L50" s="53" t="s">
        <v>279</v>
      </c>
      <c r="M50" s="17"/>
    </row>
    <row r="51" spans="1:13" s="18" customFormat="1" ht="39">
      <c r="A51" s="57"/>
      <c r="B51" s="53">
        <v>80111700</v>
      </c>
      <c r="C51" s="66" t="s">
        <v>206</v>
      </c>
      <c r="D51" s="54">
        <v>42801</v>
      </c>
      <c r="E51" s="53">
        <v>9.24</v>
      </c>
      <c r="F51" s="53" t="s">
        <v>40</v>
      </c>
      <c r="G51" s="59" t="s">
        <v>35</v>
      </c>
      <c r="H51" s="55">
        <v>19666667</v>
      </c>
      <c r="I51" s="55">
        <f aca="true" t="shared" si="1" ref="I51:I89">H51</f>
        <v>19666667</v>
      </c>
      <c r="J51" s="53" t="s">
        <v>34</v>
      </c>
      <c r="K51" s="53" t="s">
        <v>33</v>
      </c>
      <c r="L51" s="53" t="s">
        <v>280</v>
      </c>
      <c r="M51" s="17"/>
    </row>
    <row r="52" spans="1:13" s="18" customFormat="1" ht="39">
      <c r="A52" s="57"/>
      <c r="B52" s="53">
        <v>80111700</v>
      </c>
      <c r="C52" s="66" t="s">
        <v>206</v>
      </c>
      <c r="D52" s="54">
        <v>42801</v>
      </c>
      <c r="E52" s="53">
        <v>9.24</v>
      </c>
      <c r="F52" s="53" t="s">
        <v>40</v>
      </c>
      <c r="G52" s="59" t="s">
        <v>35</v>
      </c>
      <c r="H52" s="55">
        <v>19666666</v>
      </c>
      <c r="I52" s="55">
        <f t="shared" si="1"/>
        <v>19666666</v>
      </c>
      <c r="J52" s="53" t="s">
        <v>34</v>
      </c>
      <c r="K52" s="53" t="s">
        <v>33</v>
      </c>
      <c r="L52" s="53" t="s">
        <v>281</v>
      </c>
      <c r="M52" s="17"/>
    </row>
    <row r="53" spans="1:13" s="18" customFormat="1" ht="39">
      <c r="A53" s="57"/>
      <c r="B53" s="53">
        <v>80111700</v>
      </c>
      <c r="C53" s="66" t="s">
        <v>206</v>
      </c>
      <c r="D53" s="54">
        <v>42774</v>
      </c>
      <c r="E53" s="53">
        <v>10.21</v>
      </c>
      <c r="F53" s="53" t="s">
        <v>40</v>
      </c>
      <c r="G53" s="59" t="s">
        <v>35</v>
      </c>
      <c r="H53" s="55">
        <v>21400000</v>
      </c>
      <c r="I53" s="55">
        <f t="shared" si="1"/>
        <v>21400000</v>
      </c>
      <c r="J53" s="53" t="s">
        <v>34</v>
      </c>
      <c r="K53" s="53" t="s">
        <v>33</v>
      </c>
      <c r="L53" s="53" t="s">
        <v>282</v>
      </c>
      <c r="M53" s="17"/>
    </row>
    <row r="54" spans="1:13" s="46" customFormat="1" ht="39">
      <c r="A54" s="57"/>
      <c r="B54" s="53">
        <v>80111700</v>
      </c>
      <c r="C54" s="66" t="s">
        <v>206</v>
      </c>
      <c r="D54" s="54">
        <v>42780</v>
      </c>
      <c r="E54" s="53">
        <v>10.14</v>
      </c>
      <c r="F54" s="53" t="s">
        <v>40</v>
      </c>
      <c r="G54" s="59" t="s">
        <v>35</v>
      </c>
      <c r="H54" s="55">
        <v>21000000</v>
      </c>
      <c r="I54" s="55">
        <f t="shared" si="1"/>
        <v>21000000</v>
      </c>
      <c r="J54" s="53" t="s">
        <v>34</v>
      </c>
      <c r="K54" s="53" t="s">
        <v>33</v>
      </c>
      <c r="L54" s="53" t="s">
        <v>283</v>
      </c>
      <c r="M54" s="33"/>
    </row>
    <row r="55" spans="1:13" s="46" customFormat="1" ht="51.75">
      <c r="A55" s="57"/>
      <c r="B55" s="53">
        <v>80111700</v>
      </c>
      <c r="C55" s="66" t="s">
        <v>221</v>
      </c>
      <c r="D55" s="54">
        <v>42768</v>
      </c>
      <c r="E55" s="53">
        <v>10.26</v>
      </c>
      <c r="F55" s="53" t="s">
        <v>40</v>
      </c>
      <c r="G55" s="59" t="s">
        <v>35</v>
      </c>
      <c r="H55" s="55">
        <v>21800000</v>
      </c>
      <c r="I55" s="55">
        <f t="shared" si="1"/>
        <v>21800000</v>
      </c>
      <c r="J55" s="53" t="s">
        <v>34</v>
      </c>
      <c r="K55" s="53" t="s">
        <v>33</v>
      </c>
      <c r="L55" s="53" t="s">
        <v>284</v>
      </c>
      <c r="M55" s="33"/>
    </row>
    <row r="56" spans="1:13" s="46" customFormat="1" ht="39">
      <c r="A56" s="57"/>
      <c r="B56" s="53">
        <v>80111700</v>
      </c>
      <c r="C56" s="66" t="s">
        <v>222</v>
      </c>
      <c r="D56" s="54">
        <v>42769</v>
      </c>
      <c r="E56" s="53">
        <v>10.25</v>
      </c>
      <c r="F56" s="53" t="s">
        <v>40</v>
      </c>
      <c r="G56" s="59" t="s">
        <v>35</v>
      </c>
      <c r="H56" s="55">
        <v>21733333</v>
      </c>
      <c r="I56" s="55">
        <f t="shared" si="1"/>
        <v>21733333</v>
      </c>
      <c r="J56" s="53" t="s">
        <v>34</v>
      </c>
      <c r="K56" s="53" t="s">
        <v>33</v>
      </c>
      <c r="L56" s="53" t="s">
        <v>285</v>
      </c>
      <c r="M56" s="33"/>
    </row>
    <row r="57" spans="1:13" s="18" customFormat="1" ht="51.75">
      <c r="A57" s="57"/>
      <c r="B57" s="53">
        <v>80111700</v>
      </c>
      <c r="C57" s="66" t="s">
        <v>207</v>
      </c>
      <c r="D57" s="54">
        <v>42901</v>
      </c>
      <c r="E57" s="53">
        <v>8.27</v>
      </c>
      <c r="F57" s="53" t="s">
        <v>40</v>
      </c>
      <c r="G57" s="59" t="s">
        <v>35</v>
      </c>
      <c r="H57" s="55">
        <v>40200000</v>
      </c>
      <c r="I57" s="55">
        <f t="shared" si="1"/>
        <v>40200000</v>
      </c>
      <c r="J57" s="53" t="s">
        <v>34</v>
      </c>
      <c r="K57" s="53" t="s">
        <v>33</v>
      </c>
      <c r="L57" s="53" t="s">
        <v>286</v>
      </c>
      <c r="M57" s="17"/>
    </row>
    <row r="58" spans="1:13" s="18" customFormat="1" ht="64.5">
      <c r="A58" s="57"/>
      <c r="B58" s="53">
        <v>80111700</v>
      </c>
      <c r="C58" s="66" t="s">
        <v>208</v>
      </c>
      <c r="D58" s="54">
        <v>42787</v>
      </c>
      <c r="E58" s="53">
        <v>10.7</v>
      </c>
      <c r="F58" s="53" t="s">
        <v>40</v>
      </c>
      <c r="G58" s="59" t="s">
        <v>35</v>
      </c>
      <c r="H58" s="55">
        <v>46200000</v>
      </c>
      <c r="I58" s="55">
        <f t="shared" si="1"/>
        <v>46200000</v>
      </c>
      <c r="J58" s="53" t="s">
        <v>34</v>
      </c>
      <c r="K58" s="53" t="s">
        <v>33</v>
      </c>
      <c r="L58" s="53" t="s">
        <v>287</v>
      </c>
      <c r="M58" s="17"/>
    </row>
    <row r="59" spans="1:13" s="18" customFormat="1" ht="64.5">
      <c r="A59" s="57"/>
      <c r="B59" s="53">
        <v>80111700</v>
      </c>
      <c r="C59" s="66" t="s">
        <v>210</v>
      </c>
      <c r="D59" s="54">
        <v>42780</v>
      </c>
      <c r="E59" s="53">
        <v>10.14</v>
      </c>
      <c r="F59" s="53" t="s">
        <v>40</v>
      </c>
      <c r="G59" s="59" t="s">
        <v>35</v>
      </c>
      <c r="H59" s="55">
        <v>47250000</v>
      </c>
      <c r="I59" s="55">
        <f t="shared" si="1"/>
        <v>47250000</v>
      </c>
      <c r="J59" s="53" t="s">
        <v>34</v>
      </c>
      <c r="K59" s="53" t="s">
        <v>33</v>
      </c>
      <c r="L59" s="53" t="s">
        <v>288</v>
      </c>
      <c r="M59" s="17"/>
    </row>
    <row r="60" spans="1:13" s="18" customFormat="1" ht="63.75">
      <c r="A60" s="57"/>
      <c r="B60" s="53">
        <v>80111700</v>
      </c>
      <c r="C60" s="65" t="s">
        <v>210</v>
      </c>
      <c r="D60" s="54">
        <v>42795</v>
      </c>
      <c r="E60" s="53">
        <v>9</v>
      </c>
      <c r="F60" s="53" t="s">
        <v>40</v>
      </c>
      <c r="G60" s="59" t="s">
        <v>35</v>
      </c>
      <c r="H60" s="55">
        <v>45000000</v>
      </c>
      <c r="I60" s="55">
        <f t="shared" si="1"/>
        <v>45000000</v>
      </c>
      <c r="J60" s="53" t="s">
        <v>34</v>
      </c>
      <c r="K60" s="53" t="s">
        <v>33</v>
      </c>
      <c r="L60" s="53" t="s">
        <v>289</v>
      </c>
      <c r="M60" s="17"/>
    </row>
    <row r="61" spans="1:13" s="18" customFormat="1" ht="64.5">
      <c r="A61" s="57"/>
      <c r="B61" s="53">
        <v>80111700</v>
      </c>
      <c r="C61" s="66" t="s">
        <v>210</v>
      </c>
      <c r="D61" s="54">
        <v>42782</v>
      </c>
      <c r="E61" s="53">
        <v>10.12</v>
      </c>
      <c r="F61" s="53" t="s">
        <v>40</v>
      </c>
      <c r="G61" s="59" t="s">
        <v>35</v>
      </c>
      <c r="H61" s="55">
        <v>46950000</v>
      </c>
      <c r="I61" s="55">
        <f t="shared" si="1"/>
        <v>46950000</v>
      </c>
      <c r="J61" s="53" t="s">
        <v>34</v>
      </c>
      <c r="K61" s="53" t="s">
        <v>33</v>
      </c>
      <c r="L61" s="53" t="s">
        <v>290</v>
      </c>
      <c r="M61" s="17"/>
    </row>
    <row r="62" spans="1:13" s="18" customFormat="1" ht="51.75">
      <c r="A62" s="57"/>
      <c r="B62" s="53">
        <v>80111700</v>
      </c>
      <c r="C62" s="66" t="s">
        <v>209</v>
      </c>
      <c r="D62" s="54">
        <v>42795</v>
      </c>
      <c r="E62" s="53">
        <v>10</v>
      </c>
      <c r="F62" s="53" t="s">
        <v>40</v>
      </c>
      <c r="G62" s="59" t="s">
        <v>35</v>
      </c>
      <c r="H62" s="55">
        <v>45000000</v>
      </c>
      <c r="I62" s="55">
        <f t="shared" si="1"/>
        <v>45000000</v>
      </c>
      <c r="J62" s="53" t="s">
        <v>34</v>
      </c>
      <c r="K62" s="53" t="s">
        <v>33</v>
      </c>
      <c r="L62" s="53" t="s">
        <v>291</v>
      </c>
      <c r="M62" s="17"/>
    </row>
    <row r="63" spans="1:13" s="18" customFormat="1" ht="51.75">
      <c r="A63" s="57"/>
      <c r="B63" s="53">
        <v>80111700</v>
      </c>
      <c r="C63" s="66" t="s">
        <v>215</v>
      </c>
      <c r="D63" s="54">
        <v>42774</v>
      </c>
      <c r="E63" s="53">
        <v>10.21</v>
      </c>
      <c r="F63" s="53" t="s">
        <v>40</v>
      </c>
      <c r="G63" s="59" t="s">
        <v>35</v>
      </c>
      <c r="H63" s="55">
        <v>48150000</v>
      </c>
      <c r="I63" s="55">
        <f t="shared" si="1"/>
        <v>48150000</v>
      </c>
      <c r="J63" s="53" t="s">
        <v>34</v>
      </c>
      <c r="K63" s="53" t="s">
        <v>33</v>
      </c>
      <c r="L63" s="53" t="s">
        <v>292</v>
      </c>
      <c r="M63" s="17"/>
    </row>
    <row r="64" spans="1:13" s="18" customFormat="1" ht="51.75">
      <c r="A64" s="57"/>
      <c r="B64" s="53">
        <v>80111700</v>
      </c>
      <c r="C64" s="66" t="s">
        <v>209</v>
      </c>
      <c r="D64" s="54">
        <v>42797</v>
      </c>
      <c r="E64" s="53">
        <v>9.27</v>
      </c>
      <c r="F64" s="53" t="s">
        <v>40</v>
      </c>
      <c r="G64" s="59" t="s">
        <v>35</v>
      </c>
      <c r="H64" s="55">
        <v>64783333</v>
      </c>
      <c r="I64" s="55">
        <f t="shared" si="1"/>
        <v>64783333</v>
      </c>
      <c r="J64" s="53" t="s">
        <v>34</v>
      </c>
      <c r="K64" s="53" t="s">
        <v>33</v>
      </c>
      <c r="L64" s="53" t="s">
        <v>293</v>
      </c>
      <c r="M64" s="17"/>
    </row>
    <row r="65" spans="1:13" s="46" customFormat="1" ht="39">
      <c r="A65" s="57"/>
      <c r="B65" s="53">
        <v>80111700</v>
      </c>
      <c r="C65" s="66" t="s">
        <v>218</v>
      </c>
      <c r="D65" s="54">
        <v>42768</v>
      </c>
      <c r="E65" s="53">
        <v>10.26</v>
      </c>
      <c r="F65" s="53" t="s">
        <v>40</v>
      </c>
      <c r="G65" s="59" t="s">
        <v>35</v>
      </c>
      <c r="H65" s="55">
        <v>49050000</v>
      </c>
      <c r="I65" s="55">
        <f t="shared" si="1"/>
        <v>49050000</v>
      </c>
      <c r="J65" s="53" t="s">
        <v>34</v>
      </c>
      <c r="K65" s="53" t="s">
        <v>33</v>
      </c>
      <c r="L65" s="53" t="s">
        <v>294</v>
      </c>
      <c r="M65" s="33"/>
    </row>
    <row r="66" spans="1:13" s="18" customFormat="1" ht="39">
      <c r="A66" s="57"/>
      <c r="B66" s="53">
        <v>80111700</v>
      </c>
      <c r="C66" s="66" t="s">
        <v>217</v>
      </c>
      <c r="D66" s="54">
        <v>42768</v>
      </c>
      <c r="E66" s="53">
        <v>10.26</v>
      </c>
      <c r="F66" s="53" t="s">
        <v>40</v>
      </c>
      <c r="G66" s="59" t="s">
        <v>35</v>
      </c>
      <c r="H66" s="55">
        <v>49050000</v>
      </c>
      <c r="I66" s="55">
        <f t="shared" si="1"/>
        <v>49050000</v>
      </c>
      <c r="J66" s="53" t="s">
        <v>34</v>
      </c>
      <c r="K66" s="53" t="s">
        <v>33</v>
      </c>
      <c r="L66" s="53" t="s">
        <v>295</v>
      </c>
      <c r="M66" s="17"/>
    </row>
    <row r="67" spans="1:13" s="18" customFormat="1" ht="39">
      <c r="A67" s="57"/>
      <c r="B67" s="53">
        <v>80111700</v>
      </c>
      <c r="C67" s="66" t="s">
        <v>216</v>
      </c>
      <c r="D67" s="54">
        <v>42768</v>
      </c>
      <c r="E67" s="53">
        <v>10.26</v>
      </c>
      <c r="F67" s="53" t="s">
        <v>40</v>
      </c>
      <c r="G67" s="59" t="s">
        <v>35</v>
      </c>
      <c r="H67" s="55">
        <v>49050000</v>
      </c>
      <c r="I67" s="55">
        <f t="shared" si="1"/>
        <v>49050000</v>
      </c>
      <c r="J67" s="53" t="s">
        <v>34</v>
      </c>
      <c r="K67" s="53" t="s">
        <v>33</v>
      </c>
      <c r="L67" s="53" t="s">
        <v>296</v>
      </c>
      <c r="M67" s="17"/>
    </row>
    <row r="68" spans="1:13" s="18" customFormat="1" ht="38.25">
      <c r="A68" s="57"/>
      <c r="B68" s="53">
        <v>80111700</v>
      </c>
      <c r="C68" s="65" t="s">
        <v>211</v>
      </c>
      <c r="D68" s="54">
        <v>42795</v>
      </c>
      <c r="E68" s="53">
        <v>9</v>
      </c>
      <c r="F68" s="53" t="s">
        <v>40</v>
      </c>
      <c r="G68" s="59" t="s">
        <v>35</v>
      </c>
      <c r="H68" s="55">
        <v>60000000</v>
      </c>
      <c r="I68" s="55">
        <f t="shared" si="1"/>
        <v>60000000</v>
      </c>
      <c r="J68" s="53" t="s">
        <v>34</v>
      </c>
      <c r="K68" s="53" t="s">
        <v>33</v>
      </c>
      <c r="L68" s="53" t="s">
        <v>297</v>
      </c>
      <c r="M68" s="17"/>
    </row>
    <row r="69" spans="1:13" s="18" customFormat="1" ht="38.25">
      <c r="A69" s="57"/>
      <c r="B69" s="53">
        <v>80111700</v>
      </c>
      <c r="C69" s="65" t="s">
        <v>211</v>
      </c>
      <c r="D69" s="54">
        <v>42787</v>
      </c>
      <c r="E69" s="53">
        <v>10.7</v>
      </c>
      <c r="F69" s="53" t="s">
        <v>40</v>
      </c>
      <c r="G69" s="59" t="s">
        <v>35</v>
      </c>
      <c r="H69" s="55">
        <v>61600000</v>
      </c>
      <c r="I69" s="55">
        <f t="shared" si="1"/>
        <v>61600000</v>
      </c>
      <c r="J69" s="53" t="s">
        <v>34</v>
      </c>
      <c r="K69" s="53" t="s">
        <v>33</v>
      </c>
      <c r="L69" s="53" t="s">
        <v>298</v>
      </c>
      <c r="M69" s="17"/>
    </row>
    <row r="70" spans="1:13" s="18" customFormat="1" ht="39">
      <c r="A70" s="57"/>
      <c r="B70" s="53">
        <v>80111700</v>
      </c>
      <c r="C70" s="66" t="s">
        <v>214</v>
      </c>
      <c r="D70" s="54">
        <v>42772</v>
      </c>
      <c r="E70" s="53">
        <v>10.22</v>
      </c>
      <c r="F70" s="53" t="s">
        <v>40</v>
      </c>
      <c r="G70" s="59" t="s">
        <v>35</v>
      </c>
      <c r="H70" s="55">
        <v>32300000</v>
      </c>
      <c r="I70" s="55">
        <f t="shared" si="1"/>
        <v>32300000</v>
      </c>
      <c r="J70" s="53" t="s">
        <v>34</v>
      </c>
      <c r="K70" s="53" t="s">
        <v>33</v>
      </c>
      <c r="L70" s="53" t="s">
        <v>299</v>
      </c>
      <c r="M70" s="17"/>
    </row>
    <row r="71" spans="1:13" s="18" customFormat="1" ht="39">
      <c r="A71" s="57"/>
      <c r="B71" s="53">
        <v>80111700</v>
      </c>
      <c r="C71" s="66" t="s">
        <v>212</v>
      </c>
      <c r="D71" s="54">
        <v>42790</v>
      </c>
      <c r="E71" s="53">
        <v>10.4</v>
      </c>
      <c r="F71" s="53" t="s">
        <v>40</v>
      </c>
      <c r="G71" s="59" t="s">
        <v>35</v>
      </c>
      <c r="H71" s="55">
        <v>45000000</v>
      </c>
      <c r="I71" s="55">
        <f t="shared" si="1"/>
        <v>45000000</v>
      </c>
      <c r="J71" s="53" t="s">
        <v>34</v>
      </c>
      <c r="K71" s="53" t="s">
        <v>33</v>
      </c>
      <c r="L71" s="53" t="s">
        <v>300</v>
      </c>
      <c r="M71" s="17"/>
    </row>
    <row r="72" spans="1:13" s="18" customFormat="1" ht="39">
      <c r="A72" s="57"/>
      <c r="B72" s="53">
        <v>80111700</v>
      </c>
      <c r="C72" s="66" t="s">
        <v>213</v>
      </c>
      <c r="D72" s="54">
        <v>42901</v>
      </c>
      <c r="E72" s="53">
        <v>8.27</v>
      </c>
      <c r="F72" s="53" t="s">
        <v>40</v>
      </c>
      <c r="G72" s="59" t="s">
        <v>35</v>
      </c>
      <c r="H72" s="55">
        <v>26800000</v>
      </c>
      <c r="I72" s="55">
        <f t="shared" si="1"/>
        <v>26800000</v>
      </c>
      <c r="J72" s="53" t="s">
        <v>34</v>
      </c>
      <c r="K72" s="53" t="s">
        <v>33</v>
      </c>
      <c r="L72" s="53" t="s">
        <v>301</v>
      </c>
      <c r="M72" s="17"/>
    </row>
    <row r="73" spans="1:13" s="18" customFormat="1" ht="45.75">
      <c r="A73" s="57"/>
      <c r="B73" s="53">
        <v>80111700</v>
      </c>
      <c r="C73" s="68" t="s">
        <v>246</v>
      </c>
      <c r="D73" s="54">
        <v>42832</v>
      </c>
      <c r="E73" s="53">
        <v>4.23</v>
      </c>
      <c r="F73" s="53" t="s">
        <v>40</v>
      </c>
      <c r="G73" s="59" t="s">
        <v>35</v>
      </c>
      <c r="H73" s="55">
        <v>19758666</v>
      </c>
      <c r="I73" s="55">
        <f t="shared" si="1"/>
        <v>19758666</v>
      </c>
      <c r="J73" s="53" t="s">
        <v>34</v>
      </c>
      <c r="K73" s="53" t="s">
        <v>33</v>
      </c>
      <c r="L73" s="53" t="s">
        <v>302</v>
      </c>
      <c r="M73" s="17"/>
    </row>
    <row r="74" spans="1:13" s="18" customFormat="1" ht="57">
      <c r="A74" s="57"/>
      <c r="B74" s="53">
        <v>80111700</v>
      </c>
      <c r="C74" s="68" t="s">
        <v>247</v>
      </c>
      <c r="D74" s="54">
        <v>42844</v>
      </c>
      <c r="E74" s="53">
        <v>4.11</v>
      </c>
      <c r="F74" s="53" t="s">
        <v>40</v>
      </c>
      <c r="G74" s="59" t="s">
        <v>35</v>
      </c>
      <c r="H74" s="55">
        <v>17864000</v>
      </c>
      <c r="I74" s="55">
        <f t="shared" si="1"/>
        <v>17864000</v>
      </c>
      <c r="J74" s="53" t="s">
        <v>34</v>
      </c>
      <c r="K74" s="53" t="s">
        <v>33</v>
      </c>
      <c r="L74" s="53" t="s">
        <v>303</v>
      </c>
      <c r="M74" s="17"/>
    </row>
    <row r="75" spans="1:13" s="63" customFormat="1" ht="89.25">
      <c r="A75" s="60"/>
      <c r="B75" s="53">
        <v>83121702</v>
      </c>
      <c r="C75" s="56" t="s">
        <v>231</v>
      </c>
      <c r="D75" s="54">
        <v>42857</v>
      </c>
      <c r="E75" s="53">
        <v>12</v>
      </c>
      <c r="F75" s="53" t="s">
        <v>172</v>
      </c>
      <c r="G75" s="59" t="s">
        <v>160</v>
      </c>
      <c r="H75" s="55">
        <v>0</v>
      </c>
      <c r="I75" s="55">
        <v>0</v>
      </c>
      <c r="J75" s="53" t="s">
        <v>34</v>
      </c>
      <c r="K75" s="53" t="s">
        <v>33</v>
      </c>
      <c r="L75" s="53" t="s">
        <v>276</v>
      </c>
      <c r="M75" s="50"/>
    </row>
    <row r="76" spans="1:13" s="63" customFormat="1" ht="25.5">
      <c r="A76" s="60"/>
      <c r="B76" s="53">
        <v>84131601</v>
      </c>
      <c r="C76" s="56" t="s">
        <v>165</v>
      </c>
      <c r="D76" s="54">
        <v>42891</v>
      </c>
      <c r="E76" s="53">
        <v>11</v>
      </c>
      <c r="F76" s="53" t="s">
        <v>147</v>
      </c>
      <c r="G76" s="59" t="s">
        <v>160</v>
      </c>
      <c r="H76" s="55">
        <v>8000000</v>
      </c>
      <c r="I76" s="55">
        <f t="shared" si="1"/>
        <v>8000000</v>
      </c>
      <c r="J76" s="53" t="s">
        <v>34</v>
      </c>
      <c r="K76" s="53" t="s">
        <v>33</v>
      </c>
      <c r="L76" s="53" t="s">
        <v>276</v>
      </c>
      <c r="M76" s="50"/>
    </row>
    <row r="77" spans="1:13" s="63" customFormat="1" ht="63.75">
      <c r="A77" s="60"/>
      <c r="B77" s="59">
        <v>60101200</v>
      </c>
      <c r="C77" s="61" t="s">
        <v>223</v>
      </c>
      <c r="D77" s="62">
        <v>42842</v>
      </c>
      <c r="E77" s="59">
        <v>10</v>
      </c>
      <c r="F77" s="59" t="s">
        <v>172</v>
      </c>
      <c r="G77" s="59" t="s">
        <v>160</v>
      </c>
      <c r="H77" s="55">
        <v>13953148.7</v>
      </c>
      <c r="I77" s="55">
        <f t="shared" si="1"/>
        <v>13953148.7</v>
      </c>
      <c r="J77" s="59" t="s">
        <v>34</v>
      </c>
      <c r="K77" s="59" t="s">
        <v>33</v>
      </c>
      <c r="L77" s="53" t="s">
        <v>276</v>
      </c>
      <c r="M77" s="50"/>
    </row>
    <row r="78" spans="1:13" s="18" customFormat="1" ht="25.5">
      <c r="A78" s="57"/>
      <c r="B78" s="53">
        <v>95141706</v>
      </c>
      <c r="C78" s="56" t="s">
        <v>163</v>
      </c>
      <c r="D78" s="54">
        <v>42738</v>
      </c>
      <c r="E78" s="53">
        <v>11.5</v>
      </c>
      <c r="F78" s="53" t="s">
        <v>164</v>
      </c>
      <c r="G78" s="59" t="s">
        <v>160</v>
      </c>
      <c r="H78" s="55">
        <v>37200000</v>
      </c>
      <c r="I78" s="55">
        <f t="shared" si="1"/>
        <v>37200000</v>
      </c>
      <c r="J78" s="53" t="s">
        <v>34</v>
      </c>
      <c r="K78" s="53" t="s">
        <v>33</v>
      </c>
      <c r="L78" s="53" t="s">
        <v>276</v>
      </c>
      <c r="M78" s="17"/>
    </row>
    <row r="79" spans="1:13" s="18" customFormat="1" ht="38.25">
      <c r="A79" s="57"/>
      <c r="B79" s="53">
        <v>78102200</v>
      </c>
      <c r="C79" s="56" t="s">
        <v>162</v>
      </c>
      <c r="D79" s="54">
        <v>42740</v>
      </c>
      <c r="E79" s="53">
        <v>12</v>
      </c>
      <c r="F79" s="53" t="s">
        <v>147</v>
      </c>
      <c r="G79" s="59" t="s">
        <v>160</v>
      </c>
      <c r="H79" s="55">
        <v>23500000</v>
      </c>
      <c r="I79" s="55">
        <f t="shared" si="1"/>
        <v>23500000</v>
      </c>
      <c r="J79" s="53" t="s">
        <v>34</v>
      </c>
      <c r="K79" s="53" t="s">
        <v>33</v>
      </c>
      <c r="L79" s="53" t="s">
        <v>276</v>
      </c>
      <c r="M79" s="17"/>
    </row>
    <row r="80" spans="1:13" s="18" customFormat="1" ht="63.75">
      <c r="A80" s="57"/>
      <c r="B80" s="59" t="s">
        <v>157</v>
      </c>
      <c r="C80" s="61" t="s">
        <v>244</v>
      </c>
      <c r="D80" s="62">
        <v>42917</v>
      </c>
      <c r="E80" s="59">
        <v>10</v>
      </c>
      <c r="F80" s="53" t="s">
        <v>139</v>
      </c>
      <c r="G80" s="59" t="s">
        <v>160</v>
      </c>
      <c r="H80" s="55">
        <v>60000000</v>
      </c>
      <c r="I80" s="55">
        <f t="shared" si="1"/>
        <v>60000000</v>
      </c>
      <c r="J80" s="59" t="s">
        <v>34</v>
      </c>
      <c r="K80" s="59" t="s">
        <v>33</v>
      </c>
      <c r="L80" s="53" t="s">
        <v>276</v>
      </c>
      <c r="M80" s="17"/>
    </row>
    <row r="81" spans="1:13" s="18" customFormat="1" ht="38.25">
      <c r="A81" s="57"/>
      <c r="B81" s="59" t="s">
        <v>183</v>
      </c>
      <c r="C81" s="61" t="s">
        <v>166</v>
      </c>
      <c r="D81" s="62">
        <v>42850</v>
      </c>
      <c r="E81" s="59">
        <v>12</v>
      </c>
      <c r="F81" s="59" t="s">
        <v>239</v>
      </c>
      <c r="G81" s="59" t="s">
        <v>160</v>
      </c>
      <c r="H81" s="55">
        <v>43433153</v>
      </c>
      <c r="I81" s="55">
        <f t="shared" si="1"/>
        <v>43433153</v>
      </c>
      <c r="J81" s="59" t="s">
        <v>34</v>
      </c>
      <c r="K81" s="59" t="s">
        <v>33</v>
      </c>
      <c r="L81" s="53" t="s">
        <v>276</v>
      </c>
      <c r="M81" s="47"/>
    </row>
    <row r="82" spans="1:13" s="18" customFormat="1" ht="25.5">
      <c r="A82" s="57"/>
      <c r="B82" s="59" t="s">
        <v>149</v>
      </c>
      <c r="C82" s="61" t="s">
        <v>240</v>
      </c>
      <c r="D82" s="62">
        <v>42857</v>
      </c>
      <c r="E82" s="59">
        <v>10</v>
      </c>
      <c r="F82" s="59" t="s">
        <v>150</v>
      </c>
      <c r="G82" s="59" t="s">
        <v>160</v>
      </c>
      <c r="H82" s="55">
        <v>6200000</v>
      </c>
      <c r="I82" s="55">
        <f t="shared" si="1"/>
        <v>6200000</v>
      </c>
      <c r="J82" s="59" t="s">
        <v>34</v>
      </c>
      <c r="K82" s="59" t="s">
        <v>33</v>
      </c>
      <c r="L82" s="53" t="s">
        <v>276</v>
      </c>
      <c r="M82" s="17"/>
    </row>
    <row r="83" spans="1:13" s="18" customFormat="1" ht="25.5">
      <c r="A83" s="57"/>
      <c r="B83" s="59">
        <v>44121700</v>
      </c>
      <c r="C83" s="61" t="s">
        <v>241</v>
      </c>
      <c r="D83" s="62">
        <v>42857</v>
      </c>
      <c r="E83" s="59">
        <v>10</v>
      </c>
      <c r="F83" s="59" t="s">
        <v>150</v>
      </c>
      <c r="G83" s="59" t="s">
        <v>160</v>
      </c>
      <c r="H83" s="55">
        <v>600000</v>
      </c>
      <c r="I83" s="55">
        <f t="shared" si="1"/>
        <v>600000</v>
      </c>
      <c r="J83" s="59" t="s">
        <v>34</v>
      </c>
      <c r="K83" s="59" t="s">
        <v>33</v>
      </c>
      <c r="L83" s="53" t="s">
        <v>276</v>
      </c>
      <c r="M83" s="17"/>
    </row>
    <row r="84" spans="1:13" s="18" customFormat="1" ht="51">
      <c r="A84" s="57"/>
      <c r="B84" s="53" t="s">
        <v>136</v>
      </c>
      <c r="C84" s="56" t="s">
        <v>138</v>
      </c>
      <c r="D84" s="54">
        <v>42931</v>
      </c>
      <c r="E84" s="53">
        <v>9</v>
      </c>
      <c r="F84" s="53" t="s">
        <v>137</v>
      </c>
      <c r="G84" s="59" t="s">
        <v>35</v>
      </c>
      <c r="H84" s="55">
        <f>6008000000-H85</f>
        <v>5408000000</v>
      </c>
      <c r="I84" s="55">
        <f t="shared" si="1"/>
        <v>5408000000</v>
      </c>
      <c r="J84" s="53" t="s">
        <v>34</v>
      </c>
      <c r="K84" s="53" t="s">
        <v>33</v>
      </c>
      <c r="L84" s="53" t="s">
        <v>276</v>
      </c>
      <c r="M84" s="17"/>
    </row>
    <row r="85" spans="1:13" s="18" customFormat="1" ht="25.5">
      <c r="A85" s="57"/>
      <c r="B85" s="53">
        <v>80101600</v>
      </c>
      <c r="C85" s="56" t="s">
        <v>168</v>
      </c>
      <c r="D85" s="54">
        <v>42763</v>
      </c>
      <c r="E85" s="53">
        <v>9</v>
      </c>
      <c r="F85" s="53" t="s">
        <v>167</v>
      </c>
      <c r="G85" s="59" t="s">
        <v>35</v>
      </c>
      <c r="H85" s="55">
        <v>600000000</v>
      </c>
      <c r="I85" s="55">
        <f t="shared" si="1"/>
        <v>600000000</v>
      </c>
      <c r="J85" s="53" t="s">
        <v>34</v>
      </c>
      <c r="K85" s="53" t="s">
        <v>33</v>
      </c>
      <c r="L85" s="53" t="s">
        <v>276</v>
      </c>
      <c r="M85" s="17"/>
    </row>
    <row r="86" spans="1:13" s="18" customFormat="1" ht="25.5">
      <c r="A86" s="57"/>
      <c r="B86" s="53">
        <v>25101611</v>
      </c>
      <c r="C86" s="56" t="s">
        <v>230</v>
      </c>
      <c r="D86" s="54">
        <v>42951</v>
      </c>
      <c r="E86" s="53">
        <v>1</v>
      </c>
      <c r="F86" s="53" t="s">
        <v>172</v>
      </c>
      <c r="G86" s="59" t="s">
        <v>35</v>
      </c>
      <c r="H86" s="55">
        <v>150000000</v>
      </c>
      <c r="I86" s="55">
        <f t="shared" si="1"/>
        <v>150000000</v>
      </c>
      <c r="J86" s="53" t="s">
        <v>34</v>
      </c>
      <c r="K86" s="53" t="s">
        <v>33</v>
      </c>
      <c r="L86" s="53" t="s">
        <v>276</v>
      </c>
      <c r="M86" s="47"/>
    </row>
    <row r="87" spans="1:13" s="18" customFormat="1" ht="25.5">
      <c r="A87" s="57"/>
      <c r="B87" s="53" t="s">
        <v>184</v>
      </c>
      <c r="C87" s="56" t="s">
        <v>169</v>
      </c>
      <c r="D87" s="54">
        <v>42902</v>
      </c>
      <c r="E87" s="53">
        <v>7</v>
      </c>
      <c r="F87" s="53" t="s">
        <v>139</v>
      </c>
      <c r="G87" s="59" t="s">
        <v>35</v>
      </c>
      <c r="H87" s="55">
        <v>200000000</v>
      </c>
      <c r="I87" s="55">
        <f t="shared" si="1"/>
        <v>200000000</v>
      </c>
      <c r="J87" s="53" t="s">
        <v>34</v>
      </c>
      <c r="K87" s="53" t="s">
        <v>33</v>
      </c>
      <c r="L87" s="53" t="s">
        <v>276</v>
      </c>
      <c r="M87" s="47"/>
    </row>
    <row r="88" spans="1:13" s="18" customFormat="1" ht="38.25">
      <c r="A88" s="57"/>
      <c r="B88" s="53"/>
      <c r="C88" s="56" t="s">
        <v>140</v>
      </c>
      <c r="D88" s="54">
        <v>42931</v>
      </c>
      <c r="E88" s="53"/>
      <c r="F88" s="53" t="s">
        <v>139</v>
      </c>
      <c r="G88" s="59" t="s">
        <v>35</v>
      </c>
      <c r="H88" s="55">
        <v>74000000</v>
      </c>
      <c r="I88" s="55">
        <f t="shared" si="1"/>
        <v>74000000</v>
      </c>
      <c r="J88" s="53" t="s">
        <v>34</v>
      </c>
      <c r="K88" s="53" t="s">
        <v>33</v>
      </c>
      <c r="L88" s="53" t="s">
        <v>276</v>
      </c>
      <c r="M88" s="17"/>
    </row>
    <row r="89" spans="1:13" s="18" customFormat="1" ht="89.25">
      <c r="A89" s="57"/>
      <c r="B89" s="53" t="s">
        <v>185</v>
      </c>
      <c r="C89" s="56" t="s">
        <v>142</v>
      </c>
      <c r="D89" s="54">
        <v>42893</v>
      </c>
      <c r="E89" s="53">
        <v>8</v>
      </c>
      <c r="F89" s="53" t="s">
        <v>139</v>
      </c>
      <c r="G89" s="59" t="s">
        <v>35</v>
      </c>
      <c r="H89" s="55">
        <v>159800000</v>
      </c>
      <c r="I89" s="55">
        <f t="shared" si="1"/>
        <v>159800000</v>
      </c>
      <c r="J89" s="53" t="s">
        <v>34</v>
      </c>
      <c r="K89" s="53" t="s">
        <v>33</v>
      </c>
      <c r="L89" s="53" t="s">
        <v>276</v>
      </c>
      <c r="M89" s="17"/>
    </row>
    <row r="90" spans="1:13" s="18" customFormat="1" ht="63.75">
      <c r="A90" s="57"/>
      <c r="B90" s="53" t="s">
        <v>186</v>
      </c>
      <c r="C90" s="56" t="s">
        <v>141</v>
      </c>
      <c r="D90" s="54">
        <v>42901</v>
      </c>
      <c r="E90" s="53">
        <v>8</v>
      </c>
      <c r="F90" s="53" t="s">
        <v>139</v>
      </c>
      <c r="G90" s="59" t="s">
        <v>35</v>
      </c>
      <c r="H90" s="55">
        <v>200000000</v>
      </c>
      <c r="I90" s="55">
        <f aca="true" t="shared" si="2" ref="I90:I112">H90</f>
        <v>200000000</v>
      </c>
      <c r="J90" s="53" t="s">
        <v>34</v>
      </c>
      <c r="K90" s="53" t="s">
        <v>33</v>
      </c>
      <c r="L90" s="53" t="s">
        <v>276</v>
      </c>
      <c r="M90" s="17"/>
    </row>
    <row r="91" spans="1:13" s="64" customFormat="1" ht="25.5">
      <c r="A91" s="57"/>
      <c r="B91" s="53">
        <v>46171600</v>
      </c>
      <c r="C91" s="56" t="s">
        <v>170</v>
      </c>
      <c r="D91" s="54">
        <v>42942</v>
      </c>
      <c r="E91" s="53">
        <v>7</v>
      </c>
      <c r="F91" s="53" t="s">
        <v>143</v>
      </c>
      <c r="G91" s="59" t="s">
        <v>35</v>
      </c>
      <c r="H91" s="55">
        <v>439336000</v>
      </c>
      <c r="I91" s="55">
        <f t="shared" si="2"/>
        <v>439336000</v>
      </c>
      <c r="J91" s="53" t="s">
        <v>34</v>
      </c>
      <c r="K91" s="53" t="s">
        <v>33</v>
      </c>
      <c r="L91" s="53" t="s">
        <v>276</v>
      </c>
      <c r="M91" s="51"/>
    </row>
    <row r="92" spans="1:13" s="18" customFormat="1" ht="39">
      <c r="A92" s="57"/>
      <c r="B92" s="53" t="s">
        <v>232</v>
      </c>
      <c r="C92" s="66" t="s">
        <v>233</v>
      </c>
      <c r="D92" s="54">
        <v>42865</v>
      </c>
      <c r="E92" s="53">
        <v>4</v>
      </c>
      <c r="F92" s="53" t="s">
        <v>139</v>
      </c>
      <c r="G92" s="59" t="s">
        <v>35</v>
      </c>
      <c r="H92" s="55">
        <v>115000000</v>
      </c>
      <c r="I92" s="55">
        <f t="shared" si="2"/>
        <v>115000000</v>
      </c>
      <c r="J92" s="53" t="s">
        <v>34</v>
      </c>
      <c r="K92" s="53" t="s">
        <v>33</v>
      </c>
      <c r="L92" s="53" t="s">
        <v>276</v>
      </c>
      <c r="M92" s="17"/>
    </row>
    <row r="93" spans="1:12" s="1" customFormat="1" ht="63.75">
      <c r="A93" s="57"/>
      <c r="B93" s="53" t="s">
        <v>186</v>
      </c>
      <c r="C93" s="56" t="s">
        <v>182</v>
      </c>
      <c r="D93" s="54">
        <v>42923</v>
      </c>
      <c r="E93" s="53">
        <v>7</v>
      </c>
      <c r="F93" s="53" t="s">
        <v>139</v>
      </c>
      <c r="G93" s="59" t="s">
        <v>35</v>
      </c>
      <c r="H93" s="55">
        <v>188000000</v>
      </c>
      <c r="I93" s="55">
        <f t="shared" si="2"/>
        <v>188000000</v>
      </c>
      <c r="J93" s="53" t="s">
        <v>34</v>
      </c>
      <c r="K93" s="53" t="s">
        <v>33</v>
      </c>
      <c r="L93" s="53" t="s">
        <v>276</v>
      </c>
    </row>
    <row r="94" spans="1:12" s="1" customFormat="1" ht="25.5">
      <c r="A94" s="57"/>
      <c r="B94" s="59" t="s">
        <v>187</v>
      </c>
      <c r="C94" s="61" t="s">
        <v>145</v>
      </c>
      <c r="D94" s="62">
        <v>43013</v>
      </c>
      <c r="E94" s="59">
        <v>3</v>
      </c>
      <c r="F94" s="59" t="s">
        <v>146</v>
      </c>
      <c r="G94" s="59" t="s">
        <v>160</v>
      </c>
      <c r="H94" s="55">
        <v>13000000</v>
      </c>
      <c r="I94" s="55">
        <f t="shared" si="2"/>
        <v>13000000</v>
      </c>
      <c r="J94" s="59" t="s">
        <v>34</v>
      </c>
      <c r="K94" s="59" t="s">
        <v>33</v>
      </c>
      <c r="L94" s="53" t="s">
        <v>276</v>
      </c>
    </row>
    <row r="95" spans="1:12" s="52" customFormat="1" ht="51">
      <c r="A95" s="60"/>
      <c r="B95" s="59" t="s">
        <v>228</v>
      </c>
      <c r="C95" s="61" t="s">
        <v>227</v>
      </c>
      <c r="D95" s="62">
        <v>42867</v>
      </c>
      <c r="E95" s="59">
        <v>9</v>
      </c>
      <c r="F95" s="53" t="s">
        <v>139</v>
      </c>
      <c r="G95" s="59" t="s">
        <v>160</v>
      </c>
      <c r="H95" s="55">
        <v>191669594</v>
      </c>
      <c r="I95" s="55">
        <f t="shared" si="2"/>
        <v>191669594</v>
      </c>
      <c r="J95" s="59" t="s">
        <v>34</v>
      </c>
      <c r="K95" s="59" t="s">
        <v>33</v>
      </c>
      <c r="L95" s="53" t="s">
        <v>276</v>
      </c>
    </row>
    <row r="96" spans="1:12" s="52" customFormat="1" ht="38.25">
      <c r="A96" s="60"/>
      <c r="B96" s="59" t="s">
        <v>225</v>
      </c>
      <c r="C96" s="61" t="s">
        <v>224</v>
      </c>
      <c r="D96" s="62" t="s">
        <v>226</v>
      </c>
      <c r="E96" s="59">
        <v>7</v>
      </c>
      <c r="F96" s="53" t="s">
        <v>139</v>
      </c>
      <c r="G96" s="59" t="s">
        <v>35</v>
      </c>
      <c r="H96" s="55">
        <v>33524829</v>
      </c>
      <c r="I96" s="55">
        <f t="shared" si="2"/>
        <v>33524829</v>
      </c>
      <c r="J96" s="59" t="s">
        <v>34</v>
      </c>
      <c r="K96" s="59" t="s">
        <v>33</v>
      </c>
      <c r="L96" s="53" t="s">
        <v>276</v>
      </c>
    </row>
    <row r="97" spans="1:12" s="52" customFormat="1" ht="25.5">
      <c r="A97" s="60"/>
      <c r="B97" s="59">
        <v>93141500</v>
      </c>
      <c r="C97" s="61" t="s">
        <v>229</v>
      </c>
      <c r="D97" s="62">
        <v>42874</v>
      </c>
      <c r="E97" s="59">
        <v>4</v>
      </c>
      <c r="F97" s="59" t="s">
        <v>172</v>
      </c>
      <c r="G97" s="59" t="s">
        <v>160</v>
      </c>
      <c r="H97" s="55">
        <v>12000000</v>
      </c>
      <c r="I97" s="55">
        <f t="shared" si="2"/>
        <v>12000000</v>
      </c>
      <c r="J97" s="59" t="s">
        <v>34</v>
      </c>
      <c r="K97" s="59" t="s">
        <v>33</v>
      </c>
      <c r="L97" s="53" t="s">
        <v>276</v>
      </c>
    </row>
    <row r="98" spans="1:12" s="1" customFormat="1" ht="38.25">
      <c r="A98" s="57"/>
      <c r="B98" s="59" t="s">
        <v>188</v>
      </c>
      <c r="C98" s="61" t="s">
        <v>159</v>
      </c>
      <c r="D98" s="62">
        <v>42772</v>
      </c>
      <c r="E98" s="59">
        <v>9</v>
      </c>
      <c r="F98" s="59" t="s">
        <v>147</v>
      </c>
      <c r="G98" s="59" t="s">
        <v>160</v>
      </c>
      <c r="H98" s="55">
        <v>19200000</v>
      </c>
      <c r="I98" s="55">
        <f t="shared" si="2"/>
        <v>19200000</v>
      </c>
      <c r="J98" s="59" t="s">
        <v>34</v>
      </c>
      <c r="K98" s="59" t="s">
        <v>33</v>
      </c>
      <c r="L98" s="53" t="s">
        <v>276</v>
      </c>
    </row>
    <row r="99" spans="1:12" s="1" customFormat="1" ht="25.5">
      <c r="A99" s="57"/>
      <c r="B99" s="53">
        <v>81141500</v>
      </c>
      <c r="C99" s="56" t="s">
        <v>161</v>
      </c>
      <c r="D99" s="54">
        <v>42862</v>
      </c>
      <c r="E99" s="53">
        <v>8</v>
      </c>
      <c r="F99" s="53" t="s">
        <v>139</v>
      </c>
      <c r="G99" s="59" t="s">
        <v>35</v>
      </c>
      <c r="H99" s="55">
        <v>60000000</v>
      </c>
      <c r="I99" s="55">
        <f t="shared" si="2"/>
        <v>60000000</v>
      </c>
      <c r="J99" s="53" t="s">
        <v>34</v>
      </c>
      <c r="K99" s="53" t="s">
        <v>33</v>
      </c>
      <c r="L99" s="53" t="s">
        <v>276</v>
      </c>
    </row>
    <row r="100" spans="1:12" s="1" customFormat="1" ht="51">
      <c r="A100" s="57"/>
      <c r="B100" s="53" t="s">
        <v>175</v>
      </c>
      <c r="C100" s="56" t="s">
        <v>144</v>
      </c>
      <c r="D100" s="54">
        <v>42942</v>
      </c>
      <c r="E100" s="53">
        <v>10</v>
      </c>
      <c r="F100" s="53" t="s">
        <v>143</v>
      </c>
      <c r="G100" s="59" t="s">
        <v>35</v>
      </c>
      <c r="H100" s="55">
        <v>7000000000</v>
      </c>
      <c r="I100" s="55">
        <f t="shared" si="2"/>
        <v>7000000000</v>
      </c>
      <c r="J100" s="53" t="s">
        <v>34</v>
      </c>
      <c r="K100" s="53" t="s">
        <v>33</v>
      </c>
      <c r="L100" s="53" t="s">
        <v>276</v>
      </c>
    </row>
    <row r="101" spans="1:12" s="1" customFormat="1" ht="38.25">
      <c r="A101" s="57"/>
      <c r="B101" s="53">
        <v>80101600</v>
      </c>
      <c r="C101" s="56" t="s">
        <v>171</v>
      </c>
      <c r="D101" s="54">
        <v>42943</v>
      </c>
      <c r="E101" s="53">
        <v>10</v>
      </c>
      <c r="F101" s="53" t="s">
        <v>167</v>
      </c>
      <c r="G101" s="59" t="s">
        <v>35</v>
      </c>
      <c r="H101" s="55">
        <v>874000000</v>
      </c>
      <c r="I101" s="55">
        <f t="shared" si="2"/>
        <v>874000000</v>
      </c>
      <c r="J101" s="53" t="s">
        <v>34</v>
      </c>
      <c r="K101" s="53" t="s">
        <v>33</v>
      </c>
      <c r="L101" s="53" t="s">
        <v>276</v>
      </c>
    </row>
    <row r="102" spans="1:12" s="1" customFormat="1" ht="26.25">
      <c r="A102" s="57"/>
      <c r="B102" s="59" t="s">
        <v>234</v>
      </c>
      <c r="C102" s="66" t="s">
        <v>235</v>
      </c>
      <c r="D102" s="62">
        <v>42851</v>
      </c>
      <c r="E102" s="59">
        <v>2</v>
      </c>
      <c r="F102" s="53" t="s">
        <v>236</v>
      </c>
      <c r="G102" s="59" t="s">
        <v>160</v>
      </c>
      <c r="H102" s="55">
        <v>51366689</v>
      </c>
      <c r="I102" s="55">
        <f t="shared" si="2"/>
        <v>51366689</v>
      </c>
      <c r="J102" s="59" t="s">
        <v>34</v>
      </c>
      <c r="K102" s="59" t="s">
        <v>33</v>
      </c>
      <c r="L102" s="53" t="s">
        <v>276</v>
      </c>
    </row>
    <row r="103" spans="1:12" s="1" customFormat="1" ht="15">
      <c r="A103" s="57"/>
      <c r="B103" s="59">
        <v>93141500</v>
      </c>
      <c r="C103" s="61" t="s">
        <v>178</v>
      </c>
      <c r="D103" s="62">
        <v>42901</v>
      </c>
      <c r="E103" s="59">
        <v>5</v>
      </c>
      <c r="F103" s="59" t="s">
        <v>150</v>
      </c>
      <c r="G103" s="59" t="s">
        <v>160</v>
      </c>
      <c r="H103" s="55">
        <v>5000000</v>
      </c>
      <c r="I103" s="55">
        <f t="shared" si="2"/>
        <v>5000000</v>
      </c>
      <c r="J103" s="59" t="s">
        <v>34</v>
      </c>
      <c r="K103" s="59" t="s">
        <v>33</v>
      </c>
      <c r="L103" s="53" t="s">
        <v>276</v>
      </c>
    </row>
    <row r="104" spans="1:12" s="1" customFormat="1" ht="64.5">
      <c r="A104" s="57"/>
      <c r="B104" s="59" t="s">
        <v>237</v>
      </c>
      <c r="C104" s="66" t="s">
        <v>238</v>
      </c>
      <c r="D104" s="62">
        <v>42865</v>
      </c>
      <c r="E104" s="59">
        <v>11</v>
      </c>
      <c r="F104" s="59" t="s">
        <v>147</v>
      </c>
      <c r="G104" s="59" t="s">
        <v>160</v>
      </c>
      <c r="H104" s="55">
        <v>20000000</v>
      </c>
      <c r="I104" s="55">
        <f t="shared" si="2"/>
        <v>20000000</v>
      </c>
      <c r="J104" s="59" t="s">
        <v>34</v>
      </c>
      <c r="K104" s="59" t="s">
        <v>33</v>
      </c>
      <c r="L104" s="53" t="s">
        <v>276</v>
      </c>
    </row>
    <row r="105" spans="1:12" s="1" customFormat="1" ht="25.5">
      <c r="A105" s="57"/>
      <c r="B105" s="59" t="s">
        <v>189</v>
      </c>
      <c r="C105" s="61" t="s">
        <v>152</v>
      </c>
      <c r="D105" s="62">
        <v>42799</v>
      </c>
      <c r="E105" s="59">
        <v>12</v>
      </c>
      <c r="F105" s="59" t="s">
        <v>172</v>
      </c>
      <c r="G105" s="59" t="s">
        <v>160</v>
      </c>
      <c r="H105" s="55">
        <v>150929928</v>
      </c>
      <c r="I105" s="55">
        <f t="shared" si="2"/>
        <v>150929928</v>
      </c>
      <c r="J105" s="59" t="s">
        <v>34</v>
      </c>
      <c r="K105" s="59" t="s">
        <v>33</v>
      </c>
      <c r="L105" s="53" t="s">
        <v>276</v>
      </c>
    </row>
    <row r="106" spans="1:12" s="17" customFormat="1" ht="63.75">
      <c r="A106" s="57"/>
      <c r="B106" s="59" t="s">
        <v>153</v>
      </c>
      <c r="C106" s="61" t="s">
        <v>176</v>
      </c>
      <c r="D106" s="62">
        <v>42793</v>
      </c>
      <c r="E106" s="59">
        <v>8</v>
      </c>
      <c r="F106" s="59" t="s">
        <v>150</v>
      </c>
      <c r="G106" s="59" t="s">
        <v>160</v>
      </c>
      <c r="H106" s="55">
        <v>6360000</v>
      </c>
      <c r="I106" s="55">
        <f t="shared" si="2"/>
        <v>6360000</v>
      </c>
      <c r="J106" s="59" t="s">
        <v>34</v>
      </c>
      <c r="K106" s="59" t="s">
        <v>33</v>
      </c>
      <c r="L106" s="53" t="s">
        <v>276</v>
      </c>
    </row>
    <row r="107" spans="1:12" s="33" customFormat="1" ht="38.25">
      <c r="A107" s="57"/>
      <c r="B107" s="59" t="s">
        <v>190</v>
      </c>
      <c r="C107" s="61" t="s">
        <v>154</v>
      </c>
      <c r="D107" s="62">
        <v>42794</v>
      </c>
      <c r="E107" s="59">
        <v>2</v>
      </c>
      <c r="F107" s="59" t="s">
        <v>143</v>
      </c>
      <c r="G107" s="59" t="s">
        <v>160</v>
      </c>
      <c r="H107" s="55">
        <v>202541381</v>
      </c>
      <c r="I107" s="55">
        <f t="shared" si="2"/>
        <v>202541381</v>
      </c>
      <c r="J107" s="59" t="s">
        <v>34</v>
      </c>
      <c r="K107" s="59" t="s">
        <v>33</v>
      </c>
      <c r="L107" s="53" t="s">
        <v>276</v>
      </c>
    </row>
    <row r="108" spans="1:12" s="1" customFormat="1" ht="38.25">
      <c r="A108" s="57"/>
      <c r="B108" s="59" t="s">
        <v>191</v>
      </c>
      <c r="C108" s="61" t="s">
        <v>155</v>
      </c>
      <c r="D108" s="62">
        <v>42989</v>
      </c>
      <c r="E108" s="59">
        <v>1</v>
      </c>
      <c r="F108" s="59" t="s">
        <v>156</v>
      </c>
      <c r="G108" s="59" t="s">
        <v>160</v>
      </c>
      <c r="H108" s="55">
        <v>1800000</v>
      </c>
      <c r="I108" s="55">
        <f t="shared" si="2"/>
        <v>1800000</v>
      </c>
      <c r="J108" s="59" t="s">
        <v>34</v>
      </c>
      <c r="K108" s="59" t="s">
        <v>33</v>
      </c>
      <c r="L108" s="53" t="s">
        <v>276</v>
      </c>
    </row>
    <row r="109" spans="1:12" s="1" customFormat="1" ht="25.5">
      <c r="A109" s="57"/>
      <c r="B109" s="59" t="s">
        <v>192</v>
      </c>
      <c r="C109" s="61" t="s">
        <v>242</v>
      </c>
      <c r="D109" s="62">
        <v>42857</v>
      </c>
      <c r="E109" s="59">
        <v>5</v>
      </c>
      <c r="F109" s="59" t="s">
        <v>147</v>
      </c>
      <c r="G109" s="59" t="s">
        <v>160</v>
      </c>
      <c r="H109" s="55">
        <v>5000000</v>
      </c>
      <c r="I109" s="55">
        <f t="shared" si="2"/>
        <v>5000000</v>
      </c>
      <c r="J109" s="59" t="s">
        <v>34</v>
      </c>
      <c r="K109" s="59" t="s">
        <v>33</v>
      </c>
      <c r="L109" s="53" t="s">
        <v>276</v>
      </c>
    </row>
    <row r="110" spans="1:12" s="52" customFormat="1" ht="38.25">
      <c r="A110" s="60"/>
      <c r="B110" s="59" t="s">
        <v>157</v>
      </c>
      <c r="C110" s="61" t="s">
        <v>158</v>
      </c>
      <c r="D110" s="62">
        <v>42950</v>
      </c>
      <c r="E110" s="59">
        <v>2</v>
      </c>
      <c r="F110" s="59" t="s">
        <v>172</v>
      </c>
      <c r="G110" s="59" t="s">
        <v>160</v>
      </c>
      <c r="H110" s="55">
        <v>66000000</v>
      </c>
      <c r="I110" s="55">
        <f t="shared" si="2"/>
        <v>66000000</v>
      </c>
      <c r="J110" s="59" t="s">
        <v>34</v>
      </c>
      <c r="K110" s="59" t="s">
        <v>33</v>
      </c>
      <c r="L110" s="53" t="s">
        <v>276</v>
      </c>
    </row>
    <row r="111" spans="1:12" s="52" customFormat="1" ht="25.5">
      <c r="A111" s="60"/>
      <c r="B111" s="59" t="s">
        <v>193</v>
      </c>
      <c r="C111" s="61" t="s">
        <v>177</v>
      </c>
      <c r="D111" s="62">
        <v>43010</v>
      </c>
      <c r="E111" s="59">
        <v>8</v>
      </c>
      <c r="F111" s="59" t="s">
        <v>148</v>
      </c>
      <c r="G111" s="59" t="s">
        <v>160</v>
      </c>
      <c r="H111" s="55">
        <v>70000000</v>
      </c>
      <c r="I111" s="55">
        <f t="shared" si="2"/>
        <v>70000000</v>
      </c>
      <c r="J111" s="59" t="s">
        <v>34</v>
      </c>
      <c r="K111" s="59" t="s">
        <v>33</v>
      </c>
      <c r="L111" s="53" t="s">
        <v>276</v>
      </c>
    </row>
    <row r="112" spans="1:12" s="1" customFormat="1" ht="15">
      <c r="A112" s="57"/>
      <c r="B112" s="59">
        <v>78181500</v>
      </c>
      <c r="C112" s="61" t="s">
        <v>179</v>
      </c>
      <c r="D112" s="62">
        <v>42860</v>
      </c>
      <c r="E112" s="59">
        <v>2</v>
      </c>
      <c r="F112" s="59" t="s">
        <v>156</v>
      </c>
      <c r="G112" s="59" t="s">
        <v>160</v>
      </c>
      <c r="H112" s="55">
        <v>5000000</v>
      </c>
      <c r="I112" s="55">
        <f t="shared" si="2"/>
        <v>5000000</v>
      </c>
      <c r="J112" s="59" t="s">
        <v>34</v>
      </c>
      <c r="K112" s="59" t="s">
        <v>33</v>
      </c>
      <c r="L112" s="53" t="s">
        <v>276</v>
      </c>
    </row>
    <row r="113" spans="1:12" s="1" customFormat="1" ht="51">
      <c r="A113" s="57"/>
      <c r="B113" s="59">
        <v>80111700</v>
      </c>
      <c r="C113" s="61" t="s">
        <v>180</v>
      </c>
      <c r="D113" s="62">
        <v>42769</v>
      </c>
      <c r="E113" s="59">
        <v>11.8</v>
      </c>
      <c r="F113" s="59" t="s">
        <v>40</v>
      </c>
      <c r="G113" s="59" t="s">
        <v>35</v>
      </c>
      <c r="H113" s="55">
        <v>44840000</v>
      </c>
      <c r="I113" s="55">
        <f>H113</f>
        <v>44840000</v>
      </c>
      <c r="J113" s="59" t="s">
        <v>34</v>
      </c>
      <c r="K113" s="59" t="s">
        <v>33</v>
      </c>
      <c r="L113" s="53" t="s">
        <v>276</v>
      </c>
    </row>
    <row r="114" spans="1:12" s="1" customFormat="1" ht="51">
      <c r="A114" s="57"/>
      <c r="B114" s="59">
        <v>80111700</v>
      </c>
      <c r="C114" s="61" t="s">
        <v>180</v>
      </c>
      <c r="D114" s="62">
        <v>42769</v>
      </c>
      <c r="E114" s="59">
        <v>11.8</v>
      </c>
      <c r="F114" s="59" t="s">
        <v>40</v>
      </c>
      <c r="G114" s="59" t="s">
        <v>35</v>
      </c>
      <c r="H114" s="55">
        <v>44840000</v>
      </c>
      <c r="I114" s="55">
        <f>H114</f>
        <v>44840000</v>
      </c>
      <c r="J114" s="59" t="s">
        <v>34</v>
      </c>
      <c r="K114" s="59" t="s">
        <v>33</v>
      </c>
      <c r="L114" s="53" t="s">
        <v>276</v>
      </c>
    </row>
    <row r="115" spans="1:12" s="1" customFormat="1" ht="51">
      <c r="A115" s="57"/>
      <c r="B115" s="59" t="s">
        <v>181</v>
      </c>
      <c r="C115" s="61" t="s">
        <v>245</v>
      </c>
      <c r="D115" s="62">
        <v>42853</v>
      </c>
      <c r="E115" s="59">
        <v>2</v>
      </c>
      <c r="F115" s="59" t="s">
        <v>146</v>
      </c>
      <c r="G115" s="59" t="s">
        <v>160</v>
      </c>
      <c r="H115" s="55">
        <v>57259609</v>
      </c>
      <c r="I115" s="55">
        <f>H115</f>
        <v>57259609</v>
      </c>
      <c r="J115" s="59" t="s">
        <v>34</v>
      </c>
      <c r="K115" s="59" t="s">
        <v>33</v>
      </c>
      <c r="L115" s="53" t="s">
        <v>276</v>
      </c>
    </row>
    <row r="116" spans="1:12" s="1" customFormat="1" ht="15">
      <c r="A116" s="57"/>
      <c r="B116" s="59">
        <v>83111603</v>
      </c>
      <c r="C116" s="61" t="s">
        <v>173</v>
      </c>
      <c r="D116" s="62">
        <v>42916</v>
      </c>
      <c r="E116" s="59">
        <v>2</v>
      </c>
      <c r="F116" s="59" t="s">
        <v>151</v>
      </c>
      <c r="G116" s="59" t="s">
        <v>160</v>
      </c>
      <c r="H116" s="55">
        <v>65000000</v>
      </c>
      <c r="I116" s="55">
        <f>H116</f>
        <v>65000000</v>
      </c>
      <c r="J116" s="59" t="s">
        <v>34</v>
      </c>
      <c r="K116" s="59" t="s">
        <v>33</v>
      </c>
      <c r="L116" s="53" t="s">
        <v>276</v>
      </c>
    </row>
    <row r="120" spans="2:4" ht="30.75" thickBot="1">
      <c r="B120" s="9" t="s">
        <v>21</v>
      </c>
      <c r="C120" s="43"/>
      <c r="D120" s="3"/>
    </row>
    <row r="121" spans="2:9" ht="45">
      <c r="B121" s="32" t="s">
        <v>6</v>
      </c>
      <c r="C121" s="44" t="s">
        <v>22</v>
      </c>
      <c r="D121" s="31" t="s">
        <v>14</v>
      </c>
      <c r="I121" s="30">
        <f>SUM(I19:I116)</f>
        <v>19205359613.7</v>
      </c>
    </row>
    <row r="122" spans="2:9" ht="15">
      <c r="B122" s="7"/>
      <c r="C122" s="42"/>
      <c r="D122" s="2"/>
      <c r="I122" s="30">
        <v>2616000000</v>
      </c>
    </row>
    <row r="123" spans="2:4" ht="15">
      <c r="B123" s="7"/>
      <c r="C123" s="42"/>
      <c r="D123" s="2"/>
    </row>
    <row r="124" spans="2:4" ht="15">
      <c r="B124" s="7"/>
      <c r="C124" s="42"/>
      <c r="D124" s="2"/>
    </row>
    <row r="125" spans="2:4" ht="15">
      <c r="B125" s="7"/>
      <c r="C125" s="42"/>
      <c r="D125" s="2"/>
    </row>
    <row r="126" spans="2:4" ht="15.75" thickBot="1">
      <c r="B126" s="8"/>
      <c r="C126" s="45"/>
      <c r="D126" s="4"/>
    </row>
  </sheetData>
  <sheetProtection/>
  <autoFilter ref="B18:L116"/>
  <mergeCells count="2">
    <mergeCell ref="F5:I9"/>
    <mergeCell ref="F11:I15"/>
  </mergeCells>
  <hyperlinks>
    <hyperlink ref="C8" r:id="rId1" display="http://www.barriosunidos.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2:G59"/>
  <sheetViews>
    <sheetView zoomScalePageLayoutView="0" workbookViewId="0" topLeftCell="A1">
      <selection activeCell="G3" sqref="G3"/>
    </sheetView>
  </sheetViews>
  <sheetFormatPr defaultColWidth="11.421875" defaultRowHeight="15"/>
  <cols>
    <col min="1" max="1" width="24.28125" style="0" customWidth="1"/>
    <col min="2" max="3" width="65.57421875" style="0" customWidth="1"/>
  </cols>
  <sheetData>
    <row r="1" ht="15.75" thickBot="1"/>
    <row r="2" spans="1:3" ht="15.75" thickBot="1">
      <c r="A2" s="19" t="s">
        <v>41</v>
      </c>
      <c r="B2" s="20" t="s">
        <v>42</v>
      </c>
      <c r="C2" s="20" t="s">
        <v>43</v>
      </c>
    </row>
    <row r="3" spans="1:7" ht="77.25" thickBot="1">
      <c r="A3" s="27" t="s">
        <v>44</v>
      </c>
      <c r="B3" s="21" t="s">
        <v>45</v>
      </c>
      <c r="C3" s="21" t="s">
        <v>46</v>
      </c>
      <c r="G3" t="s">
        <v>174</v>
      </c>
    </row>
    <row r="4" spans="1:3" ht="15">
      <c r="A4" s="78" t="s">
        <v>47</v>
      </c>
      <c r="B4" s="22"/>
      <c r="C4" s="80" t="s">
        <v>49</v>
      </c>
    </row>
    <row r="5" spans="1:3" ht="51.75" thickBot="1">
      <c r="A5" s="79"/>
      <c r="B5" s="21" t="s">
        <v>48</v>
      </c>
      <c r="C5" s="81"/>
    </row>
    <row r="6" spans="1:3" ht="77.25" thickBot="1">
      <c r="A6" s="27" t="s">
        <v>50</v>
      </c>
      <c r="B6" s="21" t="s">
        <v>51</v>
      </c>
      <c r="C6" s="21" t="s">
        <v>52</v>
      </c>
    </row>
    <row r="7" spans="1:3" ht="15">
      <c r="A7" s="78" t="s">
        <v>53</v>
      </c>
      <c r="B7" s="80" t="s">
        <v>54</v>
      </c>
      <c r="C7" s="80" t="s">
        <v>55</v>
      </c>
    </row>
    <row r="8" spans="1:3" ht="46.5" customHeight="1" thickBot="1">
      <c r="A8" s="79"/>
      <c r="B8" s="81"/>
      <c r="C8" s="81"/>
    </row>
    <row r="9" spans="1:3" ht="15">
      <c r="A9" s="78" t="s">
        <v>56</v>
      </c>
      <c r="B9" s="80" t="s">
        <v>57</v>
      </c>
      <c r="C9" s="80" t="s">
        <v>55</v>
      </c>
    </row>
    <row r="10" spans="1:3" ht="40.5" customHeight="1" thickBot="1">
      <c r="A10" s="79"/>
      <c r="B10" s="81"/>
      <c r="C10" s="81"/>
    </row>
    <row r="11" spans="1:3" ht="64.5" thickBot="1">
      <c r="A11" s="27" t="s">
        <v>58</v>
      </c>
      <c r="B11" s="21" t="s">
        <v>59</v>
      </c>
      <c r="C11" s="21" t="s">
        <v>60</v>
      </c>
    </row>
    <row r="12" spans="1:3" ht="77.25" thickBot="1">
      <c r="A12" s="27" t="s">
        <v>61</v>
      </c>
      <c r="B12" s="21" t="s">
        <v>62</v>
      </c>
      <c r="C12" s="21" t="s">
        <v>63</v>
      </c>
    </row>
    <row r="13" spans="1:3" ht="29.25" customHeight="1">
      <c r="A13" s="78" t="s">
        <v>64</v>
      </c>
      <c r="B13" s="80" t="s">
        <v>65</v>
      </c>
      <c r="C13" s="80" t="s">
        <v>66</v>
      </c>
    </row>
    <row r="14" spans="1:3" ht="57.75" customHeight="1" thickBot="1">
      <c r="A14" s="79"/>
      <c r="B14" s="81"/>
      <c r="C14" s="81"/>
    </row>
    <row r="15" spans="1:3" ht="96" customHeight="1" thickBot="1">
      <c r="A15" s="27" t="s">
        <v>67</v>
      </c>
      <c r="B15" s="21" t="s">
        <v>68</v>
      </c>
      <c r="C15" s="21" t="s">
        <v>69</v>
      </c>
    </row>
    <row r="16" spans="1:3" ht="67.5" customHeight="1" thickBot="1">
      <c r="A16" s="27" t="s">
        <v>70</v>
      </c>
      <c r="B16" s="21" t="s">
        <v>71</v>
      </c>
      <c r="C16" s="21" t="s">
        <v>72</v>
      </c>
    </row>
    <row r="17" spans="1:3" ht="43.5" customHeight="1">
      <c r="A17" s="78" t="s">
        <v>73</v>
      </c>
      <c r="B17" s="80" t="s">
        <v>74</v>
      </c>
      <c r="C17" s="80" t="s">
        <v>75</v>
      </c>
    </row>
    <row r="18" spans="1:3" ht="40.5" customHeight="1">
      <c r="A18" s="82"/>
      <c r="B18" s="83"/>
      <c r="C18" s="83"/>
    </row>
    <row r="19" spans="1:3" ht="48.75" customHeight="1" thickBot="1">
      <c r="A19" s="79"/>
      <c r="B19" s="81"/>
      <c r="C19" s="81"/>
    </row>
    <row r="20" spans="1:3" ht="77.25" thickBot="1">
      <c r="A20" s="27" t="s">
        <v>76</v>
      </c>
      <c r="B20" s="21" t="s">
        <v>77</v>
      </c>
      <c r="C20" s="21" t="s">
        <v>78</v>
      </c>
    </row>
    <row r="21" spans="1:3" ht="15">
      <c r="A21" s="78" t="s">
        <v>79</v>
      </c>
      <c r="B21" s="84" t="s">
        <v>80</v>
      </c>
      <c r="C21" s="86" t="s">
        <v>81</v>
      </c>
    </row>
    <row r="22" spans="1:3" ht="15.75" thickBot="1">
      <c r="A22" s="79"/>
      <c r="B22" s="85"/>
      <c r="C22" s="87"/>
    </row>
    <row r="23" spans="1:3" ht="64.5" thickBot="1">
      <c r="A23" s="27" t="s">
        <v>82</v>
      </c>
      <c r="B23" s="21" t="s">
        <v>83</v>
      </c>
      <c r="C23" s="21" t="s">
        <v>84</v>
      </c>
    </row>
    <row r="24" spans="1:3" ht="15">
      <c r="A24" s="78" t="s">
        <v>85</v>
      </c>
      <c r="B24" s="80" t="s">
        <v>86</v>
      </c>
      <c r="C24" s="80" t="s">
        <v>87</v>
      </c>
    </row>
    <row r="25" spans="1:3" ht="15">
      <c r="A25" s="82"/>
      <c r="B25" s="83"/>
      <c r="C25" s="83"/>
    </row>
    <row r="26" spans="1:3" ht="64.5" customHeight="1" thickBot="1">
      <c r="A26" s="79"/>
      <c r="B26" s="81"/>
      <c r="C26" s="81"/>
    </row>
    <row r="27" spans="1:3" ht="64.5" thickBot="1">
      <c r="A27" s="27" t="s">
        <v>88</v>
      </c>
      <c r="B27" s="21" t="s">
        <v>89</v>
      </c>
      <c r="C27" s="21" t="s">
        <v>90</v>
      </c>
    </row>
    <row r="28" spans="1:3" ht="64.5" thickBot="1">
      <c r="A28" s="27" t="s">
        <v>91</v>
      </c>
      <c r="B28" s="21" t="s">
        <v>92</v>
      </c>
      <c r="C28" s="21" t="s">
        <v>93</v>
      </c>
    </row>
    <row r="29" spans="1:3" ht="64.5" thickBot="1">
      <c r="A29" s="27" t="s">
        <v>94</v>
      </c>
      <c r="B29" s="21" t="s">
        <v>95</v>
      </c>
      <c r="C29" s="23" t="s">
        <v>96</v>
      </c>
    </row>
    <row r="30" spans="1:3" ht="15">
      <c r="A30" s="78" t="s">
        <v>97</v>
      </c>
      <c r="B30" s="80" t="s">
        <v>98</v>
      </c>
      <c r="C30" s="24"/>
    </row>
    <row r="31" spans="1:3" ht="64.5" thickBot="1">
      <c r="A31" s="79"/>
      <c r="B31" s="81"/>
      <c r="C31" s="21" t="s">
        <v>99</v>
      </c>
    </row>
    <row r="32" spans="1:3" ht="51.75" thickBot="1">
      <c r="A32" s="27" t="s">
        <v>100</v>
      </c>
      <c r="B32" s="21" t="s">
        <v>101</v>
      </c>
      <c r="C32" s="21" t="s">
        <v>102</v>
      </c>
    </row>
    <row r="33" spans="1:3" ht="27" customHeight="1">
      <c r="A33" s="78" t="s">
        <v>103</v>
      </c>
      <c r="B33" s="80" t="s">
        <v>104</v>
      </c>
      <c r="C33" s="80" t="s">
        <v>105</v>
      </c>
    </row>
    <row r="34" spans="1:3" ht="25.5" customHeight="1" thickBot="1">
      <c r="A34" s="79"/>
      <c r="B34" s="81"/>
      <c r="C34" s="81"/>
    </row>
    <row r="35" spans="1:3" ht="15">
      <c r="A35" s="78" t="s">
        <v>106</v>
      </c>
      <c r="B35" s="80" t="s">
        <v>107</v>
      </c>
      <c r="C35" s="80" t="s">
        <v>108</v>
      </c>
    </row>
    <row r="36" spans="1:3" ht="15.75" thickBot="1">
      <c r="A36" s="79"/>
      <c r="B36" s="81"/>
      <c r="C36" s="81"/>
    </row>
    <row r="37" spans="1:3" ht="51.75" thickBot="1">
      <c r="A37" s="27" t="s">
        <v>109</v>
      </c>
      <c r="B37" s="21" t="s">
        <v>110</v>
      </c>
      <c r="C37" s="21" t="s">
        <v>111</v>
      </c>
    </row>
    <row r="38" spans="1:3" ht="25.5">
      <c r="A38" s="78" t="s">
        <v>112</v>
      </c>
      <c r="B38" s="22" t="s">
        <v>107</v>
      </c>
      <c r="C38" s="80" t="s">
        <v>114</v>
      </c>
    </row>
    <row r="39" spans="1:3" ht="39" thickBot="1">
      <c r="A39" s="79"/>
      <c r="B39" s="21" t="s">
        <v>113</v>
      </c>
      <c r="C39" s="81"/>
    </row>
    <row r="40" spans="1:3" ht="15">
      <c r="A40" s="78" t="s">
        <v>115</v>
      </c>
      <c r="B40" s="80" t="s">
        <v>116</v>
      </c>
      <c r="C40" s="86" t="s">
        <v>117</v>
      </c>
    </row>
    <row r="41" spans="1:3" ht="15">
      <c r="A41" s="82"/>
      <c r="B41" s="83"/>
      <c r="C41" s="88"/>
    </row>
    <row r="42" spans="1:3" ht="15.75" thickBot="1">
      <c r="A42" s="79"/>
      <c r="B42" s="81"/>
      <c r="C42" s="87"/>
    </row>
    <row r="43" spans="1:3" ht="15">
      <c r="A43" s="78" t="s">
        <v>118</v>
      </c>
      <c r="B43" s="80" t="s">
        <v>116</v>
      </c>
      <c r="C43" s="86" t="s">
        <v>119</v>
      </c>
    </row>
    <row r="44" spans="1:3" ht="15">
      <c r="A44" s="82"/>
      <c r="B44" s="83"/>
      <c r="C44" s="88"/>
    </row>
    <row r="45" spans="1:3" ht="15.75" thickBot="1">
      <c r="A45" s="79"/>
      <c r="B45" s="81"/>
      <c r="C45" s="87"/>
    </row>
    <row r="46" spans="1:3" ht="15">
      <c r="A46" s="78" t="s">
        <v>120</v>
      </c>
      <c r="B46" s="80" t="s">
        <v>116</v>
      </c>
      <c r="C46" s="80" t="s">
        <v>121</v>
      </c>
    </row>
    <row r="47" spans="1:3" ht="15">
      <c r="A47" s="82"/>
      <c r="B47" s="83"/>
      <c r="C47" s="83"/>
    </row>
    <row r="48" spans="1:3" ht="15.75" thickBot="1">
      <c r="A48" s="79"/>
      <c r="B48" s="81"/>
      <c r="C48" s="81"/>
    </row>
    <row r="49" spans="1:3" ht="15">
      <c r="A49" s="78" t="s">
        <v>122</v>
      </c>
      <c r="B49" s="80" t="s">
        <v>116</v>
      </c>
      <c r="C49" s="80" t="s">
        <v>123</v>
      </c>
    </row>
    <row r="50" spans="1:3" ht="15">
      <c r="A50" s="82"/>
      <c r="B50" s="83"/>
      <c r="C50" s="83"/>
    </row>
    <row r="51" spans="1:3" ht="15.75" thickBot="1">
      <c r="A51" s="79"/>
      <c r="B51" s="81"/>
      <c r="C51" s="81"/>
    </row>
    <row r="52" spans="1:3" ht="77.25" thickBot="1">
      <c r="A52" s="27" t="s">
        <v>106</v>
      </c>
      <c r="B52" s="21" t="s">
        <v>124</v>
      </c>
      <c r="C52" s="23" t="s">
        <v>125</v>
      </c>
    </row>
    <row r="53" spans="1:3" ht="64.5" thickBot="1">
      <c r="A53" s="27" t="s">
        <v>126</v>
      </c>
      <c r="B53" s="21" t="s">
        <v>127</v>
      </c>
      <c r="C53" s="23" t="s">
        <v>128</v>
      </c>
    </row>
    <row r="54" spans="1:3" ht="77.25" thickBot="1">
      <c r="A54" s="27" t="s">
        <v>129</v>
      </c>
      <c r="B54" s="21" t="s">
        <v>130</v>
      </c>
      <c r="C54" s="21" t="s">
        <v>131</v>
      </c>
    </row>
    <row r="55" spans="1:3" ht="15">
      <c r="A55" s="78">
        <v>1</v>
      </c>
      <c r="B55" s="80" t="s">
        <v>132</v>
      </c>
      <c r="C55" s="80" t="s">
        <v>133</v>
      </c>
    </row>
    <row r="56" spans="1:3" ht="66.75" customHeight="1" thickBot="1">
      <c r="A56" s="79"/>
      <c r="B56" s="81"/>
      <c r="C56" s="81"/>
    </row>
    <row r="57" spans="1:3" ht="90" thickBot="1">
      <c r="A57" s="27">
        <v>1</v>
      </c>
      <c r="B57" s="21" t="s">
        <v>134</v>
      </c>
      <c r="C57" s="21" t="s">
        <v>135</v>
      </c>
    </row>
    <row r="58" spans="1:3" ht="15.75" thickBot="1">
      <c r="A58" s="25"/>
      <c r="B58" s="26"/>
      <c r="C58" s="26"/>
    </row>
    <row r="59" spans="1:3" ht="15.75" thickBot="1">
      <c r="A59" s="25"/>
      <c r="B59" s="26"/>
      <c r="C59" s="26"/>
    </row>
  </sheetData>
  <sheetProtection/>
  <mergeCells count="45">
    <mergeCell ref="A55:A56"/>
    <mergeCell ref="B55:B56"/>
    <mergeCell ref="C55:C56"/>
    <mergeCell ref="A46:A48"/>
    <mergeCell ref="B46:B48"/>
    <mergeCell ref="C46:C48"/>
    <mergeCell ref="A49:A51"/>
    <mergeCell ref="B49:B51"/>
    <mergeCell ref="C49:C51"/>
    <mergeCell ref="A38:A39"/>
    <mergeCell ref="C38:C39"/>
    <mergeCell ref="A40:A42"/>
    <mergeCell ref="B40:B42"/>
    <mergeCell ref="C40:C42"/>
    <mergeCell ref="A43:A45"/>
    <mergeCell ref="B43:B45"/>
    <mergeCell ref="C43:C45"/>
    <mergeCell ref="A30:A31"/>
    <mergeCell ref="B30:B31"/>
    <mergeCell ref="A33:A34"/>
    <mergeCell ref="B33:B34"/>
    <mergeCell ref="C33:C34"/>
    <mergeCell ref="A35:A36"/>
    <mergeCell ref="B35:B36"/>
    <mergeCell ref="C35:C36"/>
    <mergeCell ref="A21:A22"/>
    <mergeCell ref="B21:B22"/>
    <mergeCell ref="C21:C22"/>
    <mergeCell ref="A24:A26"/>
    <mergeCell ref="B24:B26"/>
    <mergeCell ref="C24:C26"/>
    <mergeCell ref="A13:A14"/>
    <mergeCell ref="B13:B14"/>
    <mergeCell ref="C13:C14"/>
    <mergeCell ref="A17:A19"/>
    <mergeCell ref="B17:B19"/>
    <mergeCell ref="C17:C19"/>
    <mergeCell ref="A4:A5"/>
    <mergeCell ref="C4:C5"/>
    <mergeCell ref="A7:A8"/>
    <mergeCell ref="B7:B8"/>
    <mergeCell ref="C7:C8"/>
    <mergeCell ref="A9:A10"/>
    <mergeCell ref="B9:B10"/>
    <mergeCell ref="C9:C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Esperanza Campino Araujo</cp:lastModifiedBy>
  <dcterms:created xsi:type="dcterms:W3CDTF">2012-12-10T15:58:41Z</dcterms:created>
  <dcterms:modified xsi:type="dcterms:W3CDTF">2017-05-03T19:20:30Z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